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omments4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35" windowWidth="19875" windowHeight="7710"/>
  </bookViews>
  <sheets>
    <sheet name="sheet 1" sheetId="1" r:id="rId1"/>
    <sheet name="การรถไฟ" sheetId="9" r:id="rId2"/>
    <sheet name="ทต ทุ่งสง" sheetId="10" r:id="rId3"/>
    <sheet name="ทม" sheetId="32" r:id="rId4"/>
    <sheet name="สหกรณ์" sheetId="12" r:id="rId5"/>
    <sheet name="ภจว" sheetId="13" r:id="rId6"/>
    <sheet name="ทม ปากพนัง" sheetId="56" r:id="rId7"/>
    <sheet name="มวล" sheetId="57" r:id="rId8"/>
    <sheet name="อบต วังอ่าง" sheetId="16" r:id="rId9"/>
    <sheet name="ทต.ทุงใส.1" sheetId="17" r:id="rId10"/>
    <sheet name="อบต บ้านเกาะ" sheetId="18" r:id="rId11"/>
    <sheet name="อบต ดุสิต.1" sheetId="19" r:id="rId12"/>
    <sheet name="อบต บางรูป.1" sheetId="20" r:id="rId13"/>
    <sheet name="กษส" sheetId="21" r:id="rId14"/>
    <sheet name="ทต อ่าวขนอม" sheetId="58" r:id="rId15"/>
    <sheet name="ทต ทุ่งใส" sheetId="59" r:id="rId16"/>
    <sheet name="ปภ" sheetId="24" r:id="rId17"/>
    <sheet name="สนจ" sheetId="25" r:id="rId18"/>
    <sheet name="สหกรณ์.1" sheetId="26" r:id="rId19"/>
    <sheet name="อบต.ทุ่งใส" sheetId="27" r:id="rId20"/>
    <sheet name="อบต.แหลม" sheetId="28" r:id="rId21"/>
    <sheet name="ทต ท่าแพ" sheetId="29" r:id="rId22"/>
    <sheet name="อบต ท่าซัก" sheetId="30" r:id="rId23"/>
    <sheet name="ทต ปากนคร" sheetId="31" r:id="rId24"/>
    <sheet name="ทต ชะมาย" sheetId="33" r:id="rId25"/>
    <sheet name="อบต ถ้ำพรรณรา" sheetId="34" r:id="rId26"/>
    <sheet name="ทม ปากพนัง.1" sheetId="35" r:id="rId27"/>
    <sheet name="ทต ทุ่งใส.1" sheetId="36" r:id="rId28"/>
    <sheet name="อบต วังอ่าง.1" sheetId="37" r:id="rId29"/>
    <sheet name="ทต ลานสกา" sheetId="38" r:id="rId30"/>
    <sheet name="ทต.ลานสกา" sheetId="39" r:id="rId31"/>
    <sheet name="ทม.ทุ่งสง" sheetId="40" r:id="rId32"/>
    <sheet name="ทต.ลานสกา1" sheetId="41" r:id="rId33"/>
    <sheet name="อบต บ้านเกาะ.1" sheetId="43" r:id="rId34"/>
    <sheet name="มวล.1" sheetId="44" r:id="rId35"/>
    <sheet name="อบต บางรูป" sheetId="45" r:id="rId36"/>
    <sheet name="อบต สำเภา" sheetId="46" r:id="rId37"/>
    <sheet name="อบต ดุสิต" sheetId="47" r:id="rId38"/>
    <sheet name="อบต นาเขลียง" sheetId="48" r:id="rId39"/>
    <sheet name="อบต สวนหลวง" sheetId="49" r:id="rId40"/>
    <sheet name="อบต ท้ายสำเภา" sheetId="50" r:id="rId41"/>
    <sheet name="สหกรณื.2" sheetId="51" r:id="rId42"/>
    <sheet name="ลุ่มน้ำ" sheetId="52" r:id="rId43"/>
    <sheet name="อบต กรุงชิง" sheetId="60" r:id="rId44"/>
    <sheet name="อบต เขาแก้ว" sheetId="53" r:id="rId45"/>
    <sheet name="สน.ศิล 12" sheetId="55" r:id="rId46"/>
  </sheets>
  <definedNames>
    <definedName name="_xlnm._FilterDatabase" localSheetId="0" hidden="1">'sheet 1'!$A$4:$L$274</definedName>
    <definedName name="_xlnm._FilterDatabase" localSheetId="13" hidden="1">กษส!$A$4:$L$272</definedName>
    <definedName name="_xlnm._FilterDatabase" localSheetId="1" hidden="1">การรถไฟ!$A$4:$L$272</definedName>
    <definedName name="_xlnm._FilterDatabase" localSheetId="24" hidden="1">'ทต ชะมาย'!$A$4:$L$272</definedName>
    <definedName name="_xlnm._FilterDatabase" localSheetId="21" hidden="1">'ทต ท่าแพ'!$A$4:$L$272</definedName>
    <definedName name="_xlnm._FilterDatabase" localSheetId="2" hidden="1">'ทต ทุ่งสง'!$A$4:$L$272</definedName>
    <definedName name="_xlnm._FilterDatabase" localSheetId="15" hidden="1">'ทต ทุ่งใส'!$A$4:$L$274</definedName>
    <definedName name="_xlnm._FilterDatabase" localSheetId="27" hidden="1">'ทต ทุ่งใส.1'!$A$4:$L$272</definedName>
    <definedName name="_xlnm._FilterDatabase" localSheetId="23" hidden="1">'ทต ปากนคร'!$A$4:$L$272</definedName>
    <definedName name="_xlnm._FilterDatabase" localSheetId="29" hidden="1">'ทต ลานสกา'!$A$4:$L$272</definedName>
    <definedName name="_xlnm._FilterDatabase" localSheetId="14" hidden="1">'ทต อ่าวขนอม'!$A$4:$L$274</definedName>
    <definedName name="_xlnm._FilterDatabase" localSheetId="9" hidden="1">ทต.ทุงใส.1!$A$4:$L$272</definedName>
    <definedName name="_xlnm._FilterDatabase" localSheetId="30" hidden="1">ทต.ลานสกา!$A$4:$L$272</definedName>
    <definedName name="_xlnm._FilterDatabase" localSheetId="32" hidden="1">ทต.ลานสกา1!$A$4:$L$272</definedName>
    <definedName name="_xlnm._FilterDatabase" localSheetId="3" hidden="1">ทม!$A$4:$L$272</definedName>
    <definedName name="_xlnm._FilterDatabase" localSheetId="6" hidden="1">'ทม ปากพนัง'!$A$4:$L$273</definedName>
    <definedName name="_xlnm._FilterDatabase" localSheetId="26" hidden="1">'ทม ปากพนัง.1'!$A$4:$L$272</definedName>
    <definedName name="_xlnm._FilterDatabase" localSheetId="31" hidden="1">ทม.ทุ่งสง!$A$4:$L$272</definedName>
    <definedName name="_xlnm._FilterDatabase" localSheetId="16" hidden="1">ปภ!$A$4:$L$272</definedName>
    <definedName name="_xlnm._FilterDatabase" localSheetId="5" hidden="1">ภจว!$A$4:$L$272</definedName>
    <definedName name="_xlnm._FilterDatabase" localSheetId="7" hidden="1">มวล!$A$4:$L$273</definedName>
    <definedName name="_xlnm._FilterDatabase" localSheetId="34" hidden="1">มวล.1!$A$4:$L$273</definedName>
    <definedName name="_xlnm._FilterDatabase" localSheetId="42" hidden="1">ลุ่มน้ำ!$A$4:$L$272</definedName>
    <definedName name="_xlnm._FilterDatabase" localSheetId="45" hidden="1">'สน.ศิล 12'!$A$4:$L$272</definedName>
    <definedName name="_xlnm._FilterDatabase" localSheetId="17" hidden="1">สนจ!$A$4:$L$272</definedName>
    <definedName name="_xlnm._FilterDatabase" localSheetId="4" hidden="1">สหกรณ์!$A$4:$L$272</definedName>
    <definedName name="_xlnm._FilterDatabase" localSheetId="18" hidden="1">สหกรณ์.1!$A$4:$L$272</definedName>
    <definedName name="_xlnm._FilterDatabase" localSheetId="41" hidden="1">สหกรณื.2!$A$4:$L$273</definedName>
    <definedName name="_xlnm._FilterDatabase" localSheetId="43" hidden="1">'อบต กรุงชิง'!$A$4:$L$272</definedName>
    <definedName name="_xlnm._FilterDatabase" localSheetId="44" hidden="1">'อบต เขาแก้ว'!$A$4:$L$272</definedName>
    <definedName name="_xlnm._FilterDatabase" localSheetId="37" hidden="1">'อบต ดุสิต'!$A$4:$L$272</definedName>
    <definedName name="_xlnm._FilterDatabase" localSheetId="11" hidden="1">'อบต ดุสิต.1'!$A$4:$L$272</definedName>
    <definedName name="_xlnm._FilterDatabase" localSheetId="25" hidden="1">'อบต ถ้ำพรรณรา'!$A$4:$L$272</definedName>
    <definedName name="_xlnm._FilterDatabase" localSheetId="22" hidden="1">'อบต ท่าซัก'!$A$4:$L$272</definedName>
    <definedName name="_xlnm._FilterDatabase" localSheetId="40" hidden="1">'อบต ท้ายสำเภา'!$A$4:$L$272</definedName>
    <definedName name="_xlnm._FilterDatabase" localSheetId="38" hidden="1">'อบต นาเขลียง'!$A$4:$L$272</definedName>
    <definedName name="_xlnm._FilterDatabase" localSheetId="35" hidden="1">'อบต บางรูป'!$A$4:$L$272</definedName>
    <definedName name="_xlnm._FilterDatabase" localSheetId="12" hidden="1">'อบต บางรูป.1'!$A$4:$L$272</definedName>
    <definedName name="_xlnm._FilterDatabase" localSheetId="10" hidden="1">'อบต บ้านเกาะ'!$A$4:$L$272</definedName>
    <definedName name="_xlnm._FilterDatabase" localSheetId="33" hidden="1">'อบต บ้านเกาะ.1'!$A$4:$L$272</definedName>
    <definedName name="_xlnm._FilterDatabase" localSheetId="8" hidden="1">'อบต วังอ่าง'!$A$4:$L$272</definedName>
    <definedName name="_xlnm._FilterDatabase" localSheetId="28" hidden="1">'อบต วังอ่าง.1'!$A$4:$L$272</definedName>
    <definedName name="_xlnm._FilterDatabase" localSheetId="39" hidden="1">'อบต สวนหลวง'!$A$4:$L$272</definedName>
    <definedName name="_xlnm._FilterDatabase" localSheetId="36" hidden="1">'อบต สำเภา'!$A$4:$L$272</definedName>
    <definedName name="_xlnm._FilterDatabase" localSheetId="19" hidden="1">อบต.ทุ่งใส!$A$4:$L$273</definedName>
    <definedName name="_xlnm._FilterDatabase" localSheetId="20" hidden="1">อบต.แหลม!$A$4:$L$272</definedName>
  </definedNames>
  <calcPr calcId="144525"/>
</workbook>
</file>

<file path=xl/calcChain.xml><?xml version="1.0" encoding="utf-8"?>
<calcChain xmlns="http://schemas.openxmlformats.org/spreadsheetml/2006/main">
  <c r="G3" i="32" l="1"/>
  <c r="C3" i="32"/>
  <c r="G3" i="50" l="1"/>
  <c r="C3" i="50"/>
  <c r="J181" i="49"/>
  <c r="G3" i="49"/>
  <c r="C3" i="49"/>
  <c r="G3" i="48"/>
  <c r="C3" i="48"/>
  <c r="G3" i="47"/>
  <c r="C3" i="47"/>
  <c r="J181" i="47"/>
  <c r="J181" i="46"/>
  <c r="G3" i="46"/>
  <c r="C3" i="46"/>
  <c r="J181" i="45"/>
  <c r="G3" i="45"/>
  <c r="C3" i="45"/>
  <c r="G3" i="43"/>
  <c r="C3" i="43"/>
  <c r="G3" i="41"/>
  <c r="C3" i="41"/>
  <c r="G3" i="40"/>
  <c r="C3" i="40"/>
  <c r="G3" i="38"/>
  <c r="C3" i="38"/>
  <c r="G3" i="37"/>
  <c r="C3" i="37"/>
  <c r="J56" i="37"/>
  <c r="G3" i="36"/>
  <c r="C3" i="36"/>
  <c r="J56" i="36"/>
  <c r="G3" i="35"/>
  <c r="C3" i="35"/>
  <c r="J56" i="35"/>
  <c r="G3" i="34"/>
  <c r="C3" i="34"/>
  <c r="J56" i="34"/>
  <c r="G3" i="33"/>
  <c r="C3" i="33"/>
  <c r="J56" i="33"/>
  <c r="J21" i="27"/>
  <c r="G3" i="55"/>
  <c r="C3" i="55"/>
  <c r="G3" i="53"/>
  <c r="C3" i="53"/>
  <c r="G3" i="60"/>
  <c r="C3" i="60"/>
  <c r="J270" i="60"/>
  <c r="J269" i="60"/>
  <c r="J268" i="60"/>
  <c r="J267" i="60"/>
  <c r="J266" i="60"/>
  <c r="J264" i="60"/>
  <c r="J263" i="60"/>
  <c r="J262" i="60"/>
  <c r="J261" i="60"/>
  <c r="J260" i="60"/>
  <c r="J259" i="60"/>
  <c r="J257" i="60"/>
  <c r="J256" i="60"/>
  <c r="J255" i="60"/>
  <c r="J254" i="60"/>
  <c r="J253" i="60"/>
  <c r="J252" i="60"/>
  <c r="J250" i="60"/>
  <c r="J249" i="60"/>
  <c r="J248" i="60"/>
  <c r="J247" i="60"/>
  <c r="J246" i="60"/>
  <c r="J245" i="60"/>
  <c r="J243" i="60"/>
  <c r="J242" i="60"/>
  <c r="J241" i="60"/>
  <c r="J240" i="60"/>
  <c r="J239" i="60"/>
  <c r="J238" i="60"/>
  <c r="J236" i="60"/>
  <c r="J235" i="60"/>
  <c r="J234" i="60"/>
  <c r="J233" i="60"/>
  <c r="J232" i="60"/>
  <c r="J231" i="60"/>
  <c r="J229" i="60"/>
  <c r="J228" i="60"/>
  <c r="J227" i="60"/>
  <c r="J226" i="60"/>
  <c r="J225" i="60"/>
  <c r="J224" i="60"/>
  <c r="J222" i="60"/>
  <c r="J221" i="60"/>
  <c r="J220" i="60"/>
  <c r="J219" i="60"/>
  <c r="J218" i="60"/>
  <c r="J217" i="60"/>
  <c r="J215" i="60"/>
  <c r="J214" i="60"/>
  <c r="J213" i="60"/>
  <c r="J212" i="60"/>
  <c r="J211" i="60"/>
  <c r="J210" i="60"/>
  <c r="J208" i="60"/>
  <c r="J207" i="60"/>
  <c r="J206" i="60"/>
  <c r="J205" i="60"/>
  <c r="J204" i="60"/>
  <c r="J203" i="60"/>
  <c r="J201" i="60"/>
  <c r="J200" i="60"/>
  <c r="J199" i="60"/>
  <c r="J198" i="60"/>
  <c r="J197" i="60"/>
  <c r="J196" i="60"/>
  <c r="J194" i="60"/>
  <c r="J193" i="60"/>
  <c r="J192" i="60"/>
  <c r="J191" i="60"/>
  <c r="J190" i="60"/>
  <c r="J189" i="60"/>
  <c r="J187" i="60"/>
  <c r="J186" i="60"/>
  <c r="J185" i="60"/>
  <c r="J184" i="60"/>
  <c r="J183" i="60"/>
  <c r="J182" i="60"/>
  <c r="J139" i="60"/>
  <c r="J138" i="60"/>
  <c r="J137" i="60"/>
  <c r="J136" i="60"/>
  <c r="J135" i="60"/>
  <c r="J134" i="60"/>
  <c r="J132" i="60"/>
  <c r="J131" i="60"/>
  <c r="J130" i="60"/>
  <c r="J129" i="60"/>
  <c r="J128" i="60"/>
  <c r="J127" i="60"/>
  <c r="J125" i="60"/>
  <c r="J124" i="60"/>
  <c r="J123" i="60"/>
  <c r="J122" i="60"/>
  <c r="J121" i="60"/>
  <c r="J120" i="60"/>
  <c r="J118" i="60"/>
  <c r="J117" i="60"/>
  <c r="J116" i="60"/>
  <c r="J115" i="60"/>
  <c r="J114" i="60"/>
  <c r="J113" i="60"/>
  <c r="J111" i="60"/>
  <c r="J110" i="60"/>
  <c r="J109" i="60"/>
  <c r="J108" i="60"/>
  <c r="J107" i="60"/>
  <c r="J106" i="60"/>
  <c r="J104" i="60"/>
  <c r="J103" i="60"/>
  <c r="J102" i="60"/>
  <c r="J101" i="60"/>
  <c r="J100" i="60"/>
  <c r="J99" i="60"/>
  <c r="J97" i="60"/>
  <c r="J96" i="60"/>
  <c r="J95" i="60"/>
  <c r="J94" i="60"/>
  <c r="J93" i="60"/>
  <c r="J92" i="60"/>
  <c r="J90" i="60"/>
  <c r="J89" i="60"/>
  <c r="J88" i="60"/>
  <c r="J87" i="60"/>
  <c r="J86" i="60"/>
  <c r="J85" i="60"/>
  <c r="J76" i="60"/>
  <c r="J75" i="60"/>
  <c r="J74" i="60"/>
  <c r="J73" i="60"/>
  <c r="J72" i="60"/>
  <c r="J71" i="60"/>
  <c r="J69" i="60"/>
  <c r="J68" i="60"/>
  <c r="J67" i="60"/>
  <c r="J66" i="60"/>
  <c r="J65" i="60"/>
  <c r="J64" i="60"/>
  <c r="J62" i="60"/>
  <c r="J61" i="60"/>
  <c r="J60" i="60"/>
  <c r="J59" i="60"/>
  <c r="J58" i="60"/>
  <c r="J57" i="60"/>
  <c r="G3" i="52"/>
  <c r="C3" i="52"/>
  <c r="J17" i="51"/>
  <c r="G3" i="51"/>
  <c r="C3" i="51"/>
  <c r="G3" i="44"/>
  <c r="C3" i="44"/>
  <c r="J142" i="44"/>
  <c r="G3" i="39"/>
  <c r="C3" i="39"/>
  <c r="G3" i="31"/>
  <c r="C3" i="31"/>
  <c r="G3" i="30"/>
  <c r="C3" i="30"/>
  <c r="G3" i="29"/>
  <c r="C3" i="29"/>
  <c r="G3" i="28"/>
  <c r="C3" i="28"/>
  <c r="G3" i="27"/>
  <c r="C3" i="27"/>
  <c r="G3" i="26"/>
  <c r="C3" i="26"/>
  <c r="G3" i="25"/>
  <c r="C3" i="25"/>
  <c r="G3" i="24"/>
  <c r="C3" i="24"/>
  <c r="G3" i="59"/>
  <c r="C3" i="59"/>
  <c r="G3" i="58"/>
  <c r="C3" i="58"/>
  <c r="J272" i="59"/>
  <c r="J271" i="59"/>
  <c r="J270" i="59"/>
  <c r="J269" i="59"/>
  <c r="J268" i="59"/>
  <c r="J266" i="59"/>
  <c r="J265" i="59"/>
  <c r="J264" i="59"/>
  <c r="J263" i="59"/>
  <c r="J262" i="59"/>
  <c r="J261" i="59"/>
  <c r="J259" i="59"/>
  <c r="J258" i="59"/>
  <c r="J257" i="59"/>
  <c r="J256" i="59"/>
  <c r="J255" i="59"/>
  <c r="J254" i="59"/>
  <c r="J252" i="59"/>
  <c r="J251" i="59"/>
  <c r="J250" i="59"/>
  <c r="J249" i="59"/>
  <c r="J248" i="59"/>
  <c r="J247" i="59"/>
  <c r="J245" i="59"/>
  <c r="J244" i="59"/>
  <c r="J243" i="59"/>
  <c r="J242" i="59"/>
  <c r="J241" i="59"/>
  <c r="J240" i="59"/>
  <c r="J238" i="59"/>
  <c r="J237" i="59"/>
  <c r="J236" i="59"/>
  <c r="J235" i="59"/>
  <c r="J234" i="59"/>
  <c r="J233" i="59"/>
  <c r="J231" i="59"/>
  <c r="J230" i="59"/>
  <c r="J229" i="59"/>
  <c r="J228" i="59"/>
  <c r="J227" i="59"/>
  <c r="J226" i="59"/>
  <c r="J224" i="59"/>
  <c r="J223" i="59"/>
  <c r="J222" i="59"/>
  <c r="J221" i="59"/>
  <c r="J220" i="59"/>
  <c r="J219" i="59"/>
  <c r="J217" i="59"/>
  <c r="J216" i="59"/>
  <c r="J215" i="59"/>
  <c r="J214" i="59"/>
  <c r="J213" i="59"/>
  <c r="J212" i="59"/>
  <c r="J210" i="59"/>
  <c r="J209" i="59"/>
  <c r="J208" i="59"/>
  <c r="J207" i="59"/>
  <c r="J206" i="59"/>
  <c r="J205" i="59"/>
  <c r="J203" i="59"/>
  <c r="J202" i="59"/>
  <c r="J201" i="59"/>
  <c r="J200" i="59"/>
  <c r="J199" i="59"/>
  <c r="J198" i="59"/>
  <c r="J196" i="59"/>
  <c r="J195" i="59"/>
  <c r="J194" i="59"/>
  <c r="J193" i="59"/>
  <c r="J192" i="59"/>
  <c r="J191" i="59"/>
  <c r="J189" i="59"/>
  <c r="J188" i="59"/>
  <c r="J187" i="59"/>
  <c r="J186" i="59"/>
  <c r="J185" i="59"/>
  <c r="J184" i="59"/>
  <c r="J160" i="59"/>
  <c r="I160" i="59"/>
  <c r="J140" i="59"/>
  <c r="J139" i="59"/>
  <c r="J138" i="59"/>
  <c r="J137" i="59"/>
  <c r="J136" i="59"/>
  <c r="J135" i="59"/>
  <c r="J133" i="59"/>
  <c r="J132" i="59"/>
  <c r="J131" i="59"/>
  <c r="J130" i="59"/>
  <c r="J129" i="59"/>
  <c r="J128" i="59"/>
  <c r="J126" i="59"/>
  <c r="J125" i="59"/>
  <c r="J124" i="59"/>
  <c r="J123" i="59"/>
  <c r="J122" i="59"/>
  <c r="J121" i="59"/>
  <c r="J119" i="59"/>
  <c r="J118" i="59"/>
  <c r="J117" i="59"/>
  <c r="J116" i="59"/>
  <c r="J115" i="59"/>
  <c r="J114" i="59"/>
  <c r="J112" i="59"/>
  <c r="J111" i="59"/>
  <c r="J110" i="59"/>
  <c r="J109" i="59"/>
  <c r="J108" i="59"/>
  <c r="J107" i="59"/>
  <c r="J105" i="59"/>
  <c r="J104" i="59"/>
  <c r="J103" i="59"/>
  <c r="J102" i="59"/>
  <c r="J101" i="59"/>
  <c r="J100" i="59"/>
  <c r="J98" i="59"/>
  <c r="J97" i="59"/>
  <c r="J96" i="59"/>
  <c r="J95" i="59"/>
  <c r="J94" i="59"/>
  <c r="J93" i="59"/>
  <c r="J91" i="59"/>
  <c r="J90" i="59"/>
  <c r="J89" i="59"/>
  <c r="J88" i="59"/>
  <c r="J87" i="59"/>
  <c r="J86" i="59"/>
  <c r="J77" i="59"/>
  <c r="J76" i="59"/>
  <c r="J75" i="59"/>
  <c r="J74" i="59"/>
  <c r="J73" i="59"/>
  <c r="J72" i="59"/>
  <c r="J70" i="59"/>
  <c r="J69" i="59"/>
  <c r="J68" i="59"/>
  <c r="J67" i="59"/>
  <c r="J66" i="59"/>
  <c r="J65" i="59"/>
  <c r="J63" i="59"/>
  <c r="J62" i="59"/>
  <c r="J61" i="59"/>
  <c r="J60" i="59"/>
  <c r="J59" i="59"/>
  <c r="J58" i="59"/>
  <c r="J54" i="59"/>
  <c r="J272" i="58"/>
  <c r="J271" i="58"/>
  <c r="J270" i="58"/>
  <c r="J269" i="58"/>
  <c r="J268" i="58"/>
  <c r="J266" i="58"/>
  <c r="J265" i="58"/>
  <c r="J264" i="58"/>
  <c r="J263" i="58"/>
  <c r="J262" i="58"/>
  <c r="J261" i="58"/>
  <c r="J259" i="58"/>
  <c r="J258" i="58"/>
  <c r="J257" i="58"/>
  <c r="J256" i="58"/>
  <c r="J255" i="58"/>
  <c r="J254" i="58"/>
  <c r="J252" i="58"/>
  <c r="J251" i="58"/>
  <c r="J250" i="58"/>
  <c r="J249" i="58"/>
  <c r="J248" i="58"/>
  <c r="J247" i="58"/>
  <c r="J245" i="58"/>
  <c r="J244" i="58"/>
  <c r="J243" i="58"/>
  <c r="J242" i="58"/>
  <c r="J241" i="58"/>
  <c r="J240" i="58"/>
  <c r="J238" i="58"/>
  <c r="J237" i="58"/>
  <c r="J236" i="58"/>
  <c r="J235" i="58"/>
  <c r="J234" i="58"/>
  <c r="J233" i="58"/>
  <c r="J231" i="58"/>
  <c r="J230" i="58"/>
  <c r="J229" i="58"/>
  <c r="J228" i="58"/>
  <c r="J227" i="58"/>
  <c r="J226" i="58"/>
  <c r="J224" i="58"/>
  <c r="J223" i="58"/>
  <c r="J222" i="58"/>
  <c r="J221" i="58"/>
  <c r="J220" i="58"/>
  <c r="J219" i="58"/>
  <c r="J217" i="58"/>
  <c r="J216" i="58"/>
  <c r="J215" i="58"/>
  <c r="J214" i="58"/>
  <c r="J213" i="58"/>
  <c r="J212" i="58"/>
  <c r="J210" i="58"/>
  <c r="J209" i="58"/>
  <c r="J208" i="58"/>
  <c r="J207" i="58"/>
  <c r="J206" i="58"/>
  <c r="J205" i="58"/>
  <c r="J203" i="58"/>
  <c r="J202" i="58"/>
  <c r="J201" i="58"/>
  <c r="J200" i="58"/>
  <c r="J199" i="58"/>
  <c r="J198" i="58"/>
  <c r="J196" i="58"/>
  <c r="J195" i="58"/>
  <c r="J194" i="58"/>
  <c r="J193" i="58"/>
  <c r="J192" i="58"/>
  <c r="J191" i="58"/>
  <c r="J189" i="58"/>
  <c r="J188" i="58"/>
  <c r="J187" i="58"/>
  <c r="J186" i="58"/>
  <c r="J185" i="58"/>
  <c r="J184" i="58"/>
  <c r="J160" i="58"/>
  <c r="I160" i="58"/>
  <c r="J140" i="58"/>
  <c r="J139" i="58"/>
  <c r="J138" i="58"/>
  <c r="J137" i="58"/>
  <c r="J136" i="58"/>
  <c r="J135" i="58"/>
  <c r="J133" i="58"/>
  <c r="J132" i="58"/>
  <c r="J131" i="58"/>
  <c r="J130" i="58"/>
  <c r="J129" i="58"/>
  <c r="J128" i="58"/>
  <c r="J126" i="58"/>
  <c r="J125" i="58"/>
  <c r="J124" i="58"/>
  <c r="J123" i="58"/>
  <c r="J122" i="58"/>
  <c r="J121" i="58"/>
  <c r="J119" i="58"/>
  <c r="J118" i="58"/>
  <c r="J117" i="58"/>
  <c r="J116" i="58"/>
  <c r="J115" i="58"/>
  <c r="J114" i="58"/>
  <c r="J112" i="58"/>
  <c r="J111" i="58"/>
  <c r="J110" i="58"/>
  <c r="J109" i="58"/>
  <c r="J108" i="58"/>
  <c r="J107" i="58"/>
  <c r="J105" i="58"/>
  <c r="J104" i="58"/>
  <c r="J103" i="58"/>
  <c r="J102" i="58"/>
  <c r="J101" i="58"/>
  <c r="J100" i="58"/>
  <c r="J98" i="58"/>
  <c r="J97" i="58"/>
  <c r="J96" i="58"/>
  <c r="J95" i="58"/>
  <c r="J94" i="58"/>
  <c r="J93" i="58"/>
  <c r="J91" i="58"/>
  <c r="J90" i="58"/>
  <c r="J89" i="58"/>
  <c r="J88" i="58"/>
  <c r="J87" i="58"/>
  <c r="J86" i="58"/>
  <c r="J77" i="58"/>
  <c r="J76" i="58"/>
  <c r="J75" i="58"/>
  <c r="J74" i="58"/>
  <c r="J73" i="58"/>
  <c r="J72" i="58"/>
  <c r="J70" i="58"/>
  <c r="J69" i="58"/>
  <c r="J68" i="58"/>
  <c r="J67" i="58"/>
  <c r="J66" i="58"/>
  <c r="J65" i="58"/>
  <c r="J63" i="58"/>
  <c r="J62" i="58"/>
  <c r="J61" i="58"/>
  <c r="J60" i="58"/>
  <c r="J59" i="58"/>
  <c r="J58" i="58"/>
  <c r="J54" i="58"/>
  <c r="J54" i="1"/>
  <c r="G3" i="21"/>
  <c r="C3" i="21"/>
  <c r="G3" i="20"/>
  <c r="C3" i="20"/>
  <c r="G3" i="19"/>
  <c r="C3" i="19"/>
  <c r="G3" i="18"/>
  <c r="C3" i="18"/>
  <c r="G3" i="17"/>
  <c r="C3" i="17"/>
  <c r="G3" i="16"/>
  <c r="C3" i="16"/>
  <c r="G3" i="57"/>
  <c r="C3" i="57"/>
  <c r="G3" i="56"/>
  <c r="C3" i="56"/>
  <c r="J271" i="57"/>
  <c r="J270" i="57"/>
  <c r="J269" i="57"/>
  <c r="J268" i="57"/>
  <c r="J267" i="57"/>
  <c r="J265" i="57"/>
  <c r="J264" i="57"/>
  <c r="J263" i="57"/>
  <c r="J262" i="57"/>
  <c r="J261" i="57"/>
  <c r="J260" i="57"/>
  <c r="J258" i="57"/>
  <c r="J257" i="57"/>
  <c r="J256" i="57"/>
  <c r="J255" i="57"/>
  <c r="J254" i="57"/>
  <c r="J253" i="57"/>
  <c r="J251" i="57"/>
  <c r="J250" i="57"/>
  <c r="J249" i="57"/>
  <c r="J248" i="57"/>
  <c r="J247" i="57"/>
  <c r="J246" i="57"/>
  <c r="J244" i="57"/>
  <c r="J243" i="57"/>
  <c r="J242" i="57"/>
  <c r="J241" i="57"/>
  <c r="J240" i="57"/>
  <c r="J239" i="57"/>
  <c r="J237" i="57"/>
  <c r="J236" i="57"/>
  <c r="J235" i="57"/>
  <c r="J234" i="57"/>
  <c r="J233" i="57"/>
  <c r="J232" i="57"/>
  <c r="J230" i="57"/>
  <c r="J229" i="57"/>
  <c r="J228" i="57"/>
  <c r="J227" i="57"/>
  <c r="J226" i="57"/>
  <c r="J225" i="57"/>
  <c r="J223" i="57"/>
  <c r="J222" i="57"/>
  <c r="J221" i="57"/>
  <c r="J220" i="57"/>
  <c r="J219" i="57"/>
  <c r="J218" i="57"/>
  <c r="J216" i="57"/>
  <c r="J215" i="57"/>
  <c r="J214" i="57"/>
  <c r="J213" i="57"/>
  <c r="J212" i="57"/>
  <c r="J211" i="57"/>
  <c r="J209" i="57"/>
  <c r="J208" i="57"/>
  <c r="J207" i="57"/>
  <c r="J206" i="57"/>
  <c r="J205" i="57"/>
  <c r="J204" i="57"/>
  <c r="J202" i="57"/>
  <c r="J201" i="57"/>
  <c r="J200" i="57"/>
  <c r="J199" i="57"/>
  <c r="J198" i="57"/>
  <c r="J197" i="57"/>
  <c r="J195" i="57"/>
  <c r="J194" i="57"/>
  <c r="J193" i="57"/>
  <c r="J192" i="57"/>
  <c r="J191" i="57"/>
  <c r="J190" i="57"/>
  <c r="J188" i="57"/>
  <c r="J187" i="57"/>
  <c r="J186" i="57"/>
  <c r="J185" i="57"/>
  <c r="J184" i="57"/>
  <c r="J183" i="57"/>
  <c r="J159" i="57"/>
  <c r="I159" i="57"/>
  <c r="J139" i="57"/>
  <c r="J138" i="57"/>
  <c r="J137" i="57"/>
  <c r="J136" i="57"/>
  <c r="J135" i="57"/>
  <c r="J134" i="57"/>
  <c r="J132" i="57"/>
  <c r="J131" i="57"/>
  <c r="J130" i="57"/>
  <c r="J129" i="57"/>
  <c r="J128" i="57"/>
  <c r="J127" i="57"/>
  <c r="J125" i="57"/>
  <c r="J124" i="57"/>
  <c r="J123" i="57"/>
  <c r="J122" i="57"/>
  <c r="J121" i="57"/>
  <c r="J120" i="57"/>
  <c r="J118" i="57"/>
  <c r="J117" i="57"/>
  <c r="J116" i="57"/>
  <c r="J115" i="57"/>
  <c r="J114" i="57"/>
  <c r="J113" i="57"/>
  <c r="J111" i="57"/>
  <c r="J110" i="57"/>
  <c r="J109" i="57"/>
  <c r="J108" i="57"/>
  <c r="J107" i="57"/>
  <c r="J106" i="57"/>
  <c r="J104" i="57"/>
  <c r="J103" i="57"/>
  <c r="J102" i="57"/>
  <c r="J101" i="57"/>
  <c r="J100" i="57"/>
  <c r="J99" i="57"/>
  <c r="J97" i="57"/>
  <c r="J96" i="57"/>
  <c r="J95" i="57"/>
  <c r="J94" i="57"/>
  <c r="J93" i="57"/>
  <c r="J92" i="57"/>
  <c r="J90" i="57"/>
  <c r="J89" i="57"/>
  <c r="J88" i="57"/>
  <c r="J87" i="57"/>
  <c r="J86" i="57"/>
  <c r="J85" i="57"/>
  <c r="J76" i="57"/>
  <c r="J75" i="57"/>
  <c r="J74" i="57"/>
  <c r="J73" i="57"/>
  <c r="J72" i="57"/>
  <c r="J71" i="57"/>
  <c r="J69" i="57"/>
  <c r="J68" i="57"/>
  <c r="J67" i="57"/>
  <c r="J66" i="57"/>
  <c r="J65" i="57"/>
  <c r="J64" i="57"/>
  <c r="J62" i="57"/>
  <c r="J61" i="57"/>
  <c r="J60" i="57"/>
  <c r="J59" i="57"/>
  <c r="J58" i="57"/>
  <c r="J57" i="57"/>
  <c r="J271" i="56"/>
  <c r="J270" i="56"/>
  <c r="J269" i="56"/>
  <c r="J268" i="56"/>
  <c r="J267" i="56"/>
  <c r="J265" i="56"/>
  <c r="J264" i="56"/>
  <c r="J263" i="56"/>
  <c r="J262" i="56"/>
  <c r="J261" i="56"/>
  <c r="J260" i="56"/>
  <c r="J258" i="56"/>
  <c r="J257" i="56"/>
  <c r="J256" i="56"/>
  <c r="J255" i="56"/>
  <c r="J254" i="56"/>
  <c r="J253" i="56"/>
  <c r="J251" i="56"/>
  <c r="J250" i="56"/>
  <c r="J249" i="56"/>
  <c r="J248" i="56"/>
  <c r="J247" i="56"/>
  <c r="J246" i="56"/>
  <c r="J244" i="56"/>
  <c r="J243" i="56"/>
  <c r="J242" i="56"/>
  <c r="J241" i="56"/>
  <c r="J240" i="56"/>
  <c r="J239" i="56"/>
  <c r="J237" i="56"/>
  <c r="J236" i="56"/>
  <c r="J235" i="56"/>
  <c r="J234" i="56"/>
  <c r="J233" i="56"/>
  <c r="J232" i="56"/>
  <c r="J230" i="56"/>
  <c r="J229" i="56"/>
  <c r="J228" i="56"/>
  <c r="J227" i="56"/>
  <c r="J226" i="56"/>
  <c r="J225" i="56"/>
  <c r="J223" i="56"/>
  <c r="J222" i="56"/>
  <c r="J221" i="56"/>
  <c r="J220" i="56"/>
  <c r="J219" i="56"/>
  <c r="J218" i="56"/>
  <c r="J216" i="56"/>
  <c r="J215" i="56"/>
  <c r="J214" i="56"/>
  <c r="J213" i="56"/>
  <c r="J212" i="56"/>
  <c r="J211" i="56"/>
  <c r="J209" i="56"/>
  <c r="J208" i="56"/>
  <c r="J207" i="56"/>
  <c r="J206" i="56"/>
  <c r="J205" i="56"/>
  <c r="J204" i="56"/>
  <c r="J202" i="56"/>
  <c r="J201" i="56"/>
  <c r="J200" i="56"/>
  <c r="J199" i="56"/>
  <c r="J198" i="56"/>
  <c r="J197" i="56"/>
  <c r="J195" i="56"/>
  <c r="J194" i="56"/>
  <c r="J193" i="56"/>
  <c r="J192" i="56"/>
  <c r="J191" i="56"/>
  <c r="J190" i="56"/>
  <c r="J188" i="56"/>
  <c r="J187" i="56"/>
  <c r="J186" i="56"/>
  <c r="J185" i="56"/>
  <c r="J184" i="56"/>
  <c r="J183" i="56"/>
  <c r="J159" i="56"/>
  <c r="I159" i="56"/>
  <c r="J139" i="56"/>
  <c r="J138" i="56"/>
  <c r="J137" i="56"/>
  <c r="J136" i="56"/>
  <c r="J135" i="56"/>
  <c r="J134" i="56"/>
  <c r="J132" i="56"/>
  <c r="J131" i="56"/>
  <c r="J130" i="56"/>
  <c r="J129" i="56"/>
  <c r="J128" i="56"/>
  <c r="J127" i="56"/>
  <c r="J125" i="56"/>
  <c r="J124" i="56"/>
  <c r="J123" i="56"/>
  <c r="J122" i="56"/>
  <c r="J121" i="56"/>
  <c r="J120" i="56"/>
  <c r="J118" i="56"/>
  <c r="J117" i="56"/>
  <c r="J116" i="56"/>
  <c r="J115" i="56"/>
  <c r="J114" i="56"/>
  <c r="J113" i="56"/>
  <c r="J111" i="56"/>
  <c r="J110" i="56"/>
  <c r="J109" i="56"/>
  <c r="J108" i="56"/>
  <c r="J107" i="56"/>
  <c r="J106" i="56"/>
  <c r="J104" i="56"/>
  <c r="J103" i="56"/>
  <c r="J102" i="56"/>
  <c r="J101" i="56"/>
  <c r="J100" i="56"/>
  <c r="J99" i="56"/>
  <c r="J97" i="56"/>
  <c r="J96" i="56"/>
  <c r="J95" i="56"/>
  <c r="J94" i="56"/>
  <c r="J93" i="56"/>
  <c r="J92" i="56"/>
  <c r="J90" i="56"/>
  <c r="J89" i="56"/>
  <c r="J88" i="56"/>
  <c r="J87" i="56"/>
  <c r="J86" i="56"/>
  <c r="J85" i="56"/>
  <c r="J76" i="56"/>
  <c r="J75" i="56"/>
  <c r="J74" i="56"/>
  <c r="J73" i="56"/>
  <c r="J72" i="56"/>
  <c r="J71" i="56"/>
  <c r="J69" i="56"/>
  <c r="J68" i="56"/>
  <c r="J67" i="56"/>
  <c r="J66" i="56"/>
  <c r="J65" i="56"/>
  <c r="J64" i="56"/>
  <c r="J62" i="56"/>
  <c r="J61" i="56"/>
  <c r="J60" i="56"/>
  <c r="J59" i="56"/>
  <c r="J58" i="56"/>
  <c r="J57" i="56"/>
  <c r="I160" i="1"/>
  <c r="J160" i="1"/>
  <c r="G3" i="13"/>
  <c r="C3" i="13"/>
  <c r="G3" i="12"/>
  <c r="C3" i="12"/>
  <c r="J270" i="55"/>
  <c r="J269" i="55"/>
  <c r="J268" i="55"/>
  <c r="J267" i="55"/>
  <c r="J266" i="55"/>
  <c r="J264" i="55"/>
  <c r="J263" i="55"/>
  <c r="J262" i="55"/>
  <c r="J261" i="55"/>
  <c r="J260" i="55"/>
  <c r="J259" i="55"/>
  <c r="J257" i="55"/>
  <c r="J256" i="55"/>
  <c r="J255" i="55"/>
  <c r="J254" i="55"/>
  <c r="J253" i="55"/>
  <c r="J252" i="55"/>
  <c r="J250" i="55"/>
  <c r="J249" i="55"/>
  <c r="J248" i="55"/>
  <c r="J247" i="55"/>
  <c r="J246" i="55"/>
  <c r="J245" i="55"/>
  <c r="J243" i="55"/>
  <c r="J242" i="55"/>
  <c r="J241" i="55"/>
  <c r="J240" i="55"/>
  <c r="J239" i="55"/>
  <c r="J238" i="55"/>
  <c r="J236" i="55"/>
  <c r="J235" i="55"/>
  <c r="J234" i="55"/>
  <c r="J233" i="55"/>
  <c r="J232" i="55"/>
  <c r="J231" i="55"/>
  <c r="J229" i="55"/>
  <c r="J228" i="55"/>
  <c r="J227" i="55"/>
  <c r="J226" i="55"/>
  <c r="J225" i="55"/>
  <c r="J224" i="55"/>
  <c r="J222" i="55"/>
  <c r="J221" i="55"/>
  <c r="J220" i="55"/>
  <c r="J219" i="55"/>
  <c r="J218" i="55"/>
  <c r="J217" i="55"/>
  <c r="J215" i="55"/>
  <c r="J214" i="55"/>
  <c r="J213" i="55"/>
  <c r="J212" i="55"/>
  <c r="J211" i="55"/>
  <c r="J210" i="55"/>
  <c r="J208" i="55"/>
  <c r="J207" i="55"/>
  <c r="J206" i="55"/>
  <c r="J205" i="55"/>
  <c r="J204" i="55"/>
  <c r="J203" i="55"/>
  <c r="J201" i="55"/>
  <c r="J200" i="55"/>
  <c r="J199" i="55"/>
  <c r="J198" i="55"/>
  <c r="J197" i="55"/>
  <c r="J196" i="55"/>
  <c r="J194" i="55"/>
  <c r="J193" i="55"/>
  <c r="J192" i="55"/>
  <c r="J191" i="55"/>
  <c r="J190" i="55"/>
  <c r="J189" i="55"/>
  <c r="J187" i="55"/>
  <c r="J186" i="55"/>
  <c r="J185" i="55"/>
  <c r="J184" i="55"/>
  <c r="J183" i="55"/>
  <c r="J182" i="55"/>
  <c r="J139" i="55"/>
  <c r="J138" i="55"/>
  <c r="J137" i="55"/>
  <c r="J136" i="55"/>
  <c r="J135" i="55"/>
  <c r="J134" i="55"/>
  <c r="J132" i="55"/>
  <c r="J131" i="55"/>
  <c r="J130" i="55"/>
  <c r="J129" i="55"/>
  <c r="J128" i="55"/>
  <c r="J127" i="55"/>
  <c r="J125" i="55"/>
  <c r="J124" i="55"/>
  <c r="J123" i="55"/>
  <c r="J122" i="55"/>
  <c r="J121" i="55"/>
  <c r="J120" i="55"/>
  <c r="J118" i="55"/>
  <c r="J117" i="55"/>
  <c r="J116" i="55"/>
  <c r="J115" i="55"/>
  <c r="J114" i="55"/>
  <c r="J113" i="55"/>
  <c r="J111" i="55"/>
  <c r="J110" i="55"/>
  <c r="J109" i="55"/>
  <c r="J108" i="55"/>
  <c r="J107" i="55"/>
  <c r="J106" i="55"/>
  <c r="J104" i="55"/>
  <c r="J103" i="55"/>
  <c r="J102" i="55"/>
  <c r="J101" i="55"/>
  <c r="J100" i="55"/>
  <c r="J99" i="55"/>
  <c r="J97" i="55"/>
  <c r="J96" i="55"/>
  <c r="J95" i="55"/>
  <c r="J94" i="55"/>
  <c r="J93" i="55"/>
  <c r="J92" i="55"/>
  <c r="J90" i="55"/>
  <c r="J89" i="55"/>
  <c r="J88" i="55"/>
  <c r="J87" i="55"/>
  <c r="J86" i="55"/>
  <c r="J85" i="55"/>
  <c r="J76" i="55"/>
  <c r="J75" i="55"/>
  <c r="J74" i="55"/>
  <c r="J73" i="55"/>
  <c r="J72" i="55"/>
  <c r="J71" i="55"/>
  <c r="J69" i="55"/>
  <c r="J68" i="55"/>
  <c r="J67" i="55"/>
  <c r="J66" i="55"/>
  <c r="J65" i="55"/>
  <c r="J64" i="55"/>
  <c r="J62" i="55"/>
  <c r="J61" i="55"/>
  <c r="J60" i="55"/>
  <c r="J59" i="55"/>
  <c r="J58" i="55"/>
  <c r="J57" i="55"/>
  <c r="G3" i="10"/>
  <c r="G3" i="9"/>
  <c r="C3" i="9"/>
  <c r="J270" i="53"/>
  <c r="J269" i="53"/>
  <c r="J268" i="53"/>
  <c r="J267" i="53"/>
  <c r="J266" i="53"/>
  <c r="J264" i="53"/>
  <c r="J263" i="53"/>
  <c r="J262" i="53"/>
  <c r="J261" i="53"/>
  <c r="J260" i="53"/>
  <c r="J259" i="53"/>
  <c r="J257" i="53"/>
  <c r="J256" i="53"/>
  <c r="J255" i="53"/>
  <c r="J254" i="53"/>
  <c r="J253" i="53"/>
  <c r="J252" i="53"/>
  <c r="J250" i="53"/>
  <c r="J249" i="53"/>
  <c r="J248" i="53"/>
  <c r="J247" i="53"/>
  <c r="J246" i="53"/>
  <c r="J245" i="53"/>
  <c r="J243" i="53"/>
  <c r="J242" i="53"/>
  <c r="J241" i="53"/>
  <c r="J240" i="53"/>
  <c r="J239" i="53"/>
  <c r="J238" i="53"/>
  <c r="J236" i="53"/>
  <c r="J235" i="53"/>
  <c r="J234" i="53"/>
  <c r="J233" i="53"/>
  <c r="J232" i="53"/>
  <c r="J231" i="53"/>
  <c r="J229" i="53"/>
  <c r="J228" i="53"/>
  <c r="J227" i="53"/>
  <c r="J226" i="53"/>
  <c r="J225" i="53"/>
  <c r="J224" i="53"/>
  <c r="J222" i="53"/>
  <c r="J221" i="53"/>
  <c r="J220" i="53"/>
  <c r="J219" i="53"/>
  <c r="J218" i="53"/>
  <c r="J217" i="53"/>
  <c r="J215" i="53"/>
  <c r="J214" i="53"/>
  <c r="J213" i="53"/>
  <c r="J212" i="53"/>
  <c r="J211" i="53"/>
  <c r="J210" i="53"/>
  <c r="J208" i="53"/>
  <c r="J207" i="53"/>
  <c r="J206" i="53"/>
  <c r="J205" i="53"/>
  <c r="J204" i="53"/>
  <c r="J203" i="53"/>
  <c r="J201" i="53"/>
  <c r="J200" i="53"/>
  <c r="J199" i="53"/>
  <c r="J198" i="53"/>
  <c r="J197" i="53"/>
  <c r="J196" i="53"/>
  <c r="J194" i="53"/>
  <c r="J193" i="53"/>
  <c r="J192" i="53"/>
  <c r="J191" i="53"/>
  <c r="J190" i="53"/>
  <c r="J189" i="53"/>
  <c r="J187" i="53"/>
  <c r="J186" i="53"/>
  <c r="J185" i="53"/>
  <c r="J184" i="53"/>
  <c r="J183" i="53"/>
  <c r="J182" i="53"/>
  <c r="J139" i="53"/>
  <c r="J138" i="53"/>
  <c r="J137" i="53"/>
  <c r="J136" i="53"/>
  <c r="J135" i="53"/>
  <c r="J134" i="53"/>
  <c r="J132" i="53"/>
  <c r="J131" i="53"/>
  <c r="J130" i="53"/>
  <c r="J129" i="53"/>
  <c r="J128" i="53"/>
  <c r="J127" i="53"/>
  <c r="J125" i="53"/>
  <c r="J124" i="53"/>
  <c r="J123" i="53"/>
  <c r="J122" i="53"/>
  <c r="J121" i="53"/>
  <c r="J120" i="53"/>
  <c r="J118" i="53"/>
  <c r="J117" i="53"/>
  <c r="J116" i="53"/>
  <c r="J115" i="53"/>
  <c r="J114" i="53"/>
  <c r="J113" i="53"/>
  <c r="J111" i="53"/>
  <c r="J110" i="53"/>
  <c r="J109" i="53"/>
  <c r="J108" i="53"/>
  <c r="J107" i="53"/>
  <c r="J106" i="53"/>
  <c r="J104" i="53"/>
  <c r="J103" i="53"/>
  <c r="J102" i="53"/>
  <c r="J101" i="53"/>
  <c r="J100" i="53"/>
  <c r="J99" i="53"/>
  <c r="J97" i="53"/>
  <c r="J96" i="53"/>
  <c r="J95" i="53"/>
  <c r="J94" i="53"/>
  <c r="J93" i="53"/>
  <c r="J92" i="53"/>
  <c r="J90" i="53"/>
  <c r="J89" i="53"/>
  <c r="J88" i="53"/>
  <c r="J87" i="53"/>
  <c r="J86" i="53"/>
  <c r="J85" i="53"/>
  <c r="J76" i="53"/>
  <c r="J75" i="53"/>
  <c r="J74" i="53"/>
  <c r="J73" i="53"/>
  <c r="J72" i="53"/>
  <c r="J71" i="53"/>
  <c r="J69" i="53"/>
  <c r="J68" i="53"/>
  <c r="J67" i="53"/>
  <c r="J66" i="53"/>
  <c r="J65" i="53"/>
  <c r="J64" i="53"/>
  <c r="J62" i="53"/>
  <c r="J61" i="53"/>
  <c r="J60" i="53"/>
  <c r="J59" i="53"/>
  <c r="J58" i="53"/>
  <c r="J57" i="53"/>
  <c r="J270" i="52"/>
  <c r="J269" i="52"/>
  <c r="J268" i="52"/>
  <c r="J267" i="52"/>
  <c r="J266" i="52"/>
  <c r="J264" i="52"/>
  <c r="J263" i="52"/>
  <c r="J262" i="52"/>
  <c r="J261" i="52"/>
  <c r="J260" i="52"/>
  <c r="J259" i="52"/>
  <c r="J257" i="52"/>
  <c r="J256" i="52"/>
  <c r="J255" i="52"/>
  <c r="J254" i="52"/>
  <c r="J253" i="52"/>
  <c r="J252" i="52"/>
  <c r="J250" i="52"/>
  <c r="J249" i="52"/>
  <c r="J248" i="52"/>
  <c r="J247" i="52"/>
  <c r="J246" i="52"/>
  <c r="J245" i="52"/>
  <c r="J243" i="52"/>
  <c r="J242" i="52"/>
  <c r="J241" i="52"/>
  <c r="J240" i="52"/>
  <c r="J239" i="52"/>
  <c r="J238" i="52"/>
  <c r="J236" i="52"/>
  <c r="J235" i="52"/>
  <c r="J234" i="52"/>
  <c r="J233" i="52"/>
  <c r="J232" i="52"/>
  <c r="J231" i="52"/>
  <c r="J229" i="52"/>
  <c r="J228" i="52"/>
  <c r="J227" i="52"/>
  <c r="J226" i="52"/>
  <c r="J225" i="52"/>
  <c r="J224" i="52"/>
  <c r="J222" i="52"/>
  <c r="J221" i="52"/>
  <c r="J220" i="52"/>
  <c r="J219" i="52"/>
  <c r="J218" i="52"/>
  <c r="J217" i="52"/>
  <c r="J215" i="52"/>
  <c r="J214" i="52"/>
  <c r="J213" i="52"/>
  <c r="J212" i="52"/>
  <c r="J211" i="52"/>
  <c r="J210" i="52"/>
  <c r="J208" i="52"/>
  <c r="J207" i="52"/>
  <c r="J206" i="52"/>
  <c r="J205" i="52"/>
  <c r="J204" i="52"/>
  <c r="J203" i="52"/>
  <c r="J201" i="52"/>
  <c r="J200" i="52"/>
  <c r="J199" i="52"/>
  <c r="J198" i="52"/>
  <c r="J197" i="52"/>
  <c r="J196" i="52"/>
  <c r="J194" i="52"/>
  <c r="J193" i="52"/>
  <c r="J192" i="52"/>
  <c r="J191" i="52"/>
  <c r="J190" i="52"/>
  <c r="J189" i="52"/>
  <c r="J187" i="52"/>
  <c r="J186" i="52"/>
  <c r="J185" i="52"/>
  <c r="J184" i="52"/>
  <c r="J183" i="52"/>
  <c r="J182" i="52"/>
  <c r="J139" i="52"/>
  <c r="J138" i="52"/>
  <c r="J137" i="52"/>
  <c r="J136" i="52"/>
  <c r="J135" i="52"/>
  <c r="J134" i="52"/>
  <c r="J132" i="52"/>
  <c r="J131" i="52"/>
  <c r="J130" i="52"/>
  <c r="J129" i="52"/>
  <c r="J128" i="52"/>
  <c r="J127" i="52"/>
  <c r="J125" i="52"/>
  <c r="J124" i="52"/>
  <c r="J123" i="52"/>
  <c r="J122" i="52"/>
  <c r="J121" i="52"/>
  <c r="J120" i="52"/>
  <c r="J118" i="52"/>
  <c r="J117" i="52"/>
  <c r="J116" i="52"/>
  <c r="J115" i="52"/>
  <c r="J114" i="52"/>
  <c r="J113" i="52"/>
  <c r="J111" i="52"/>
  <c r="J110" i="52"/>
  <c r="J109" i="52"/>
  <c r="J108" i="52"/>
  <c r="J107" i="52"/>
  <c r="J106" i="52"/>
  <c r="J104" i="52"/>
  <c r="J103" i="52"/>
  <c r="J102" i="52"/>
  <c r="J101" i="52"/>
  <c r="J100" i="52"/>
  <c r="J99" i="52"/>
  <c r="J97" i="52"/>
  <c r="J96" i="52"/>
  <c r="J95" i="52"/>
  <c r="J94" i="52"/>
  <c r="J93" i="52"/>
  <c r="J92" i="52"/>
  <c r="J90" i="52"/>
  <c r="J89" i="52"/>
  <c r="J88" i="52"/>
  <c r="J87" i="52"/>
  <c r="J86" i="52"/>
  <c r="J85" i="52"/>
  <c r="J76" i="52"/>
  <c r="J75" i="52"/>
  <c r="J74" i="52"/>
  <c r="J73" i="52"/>
  <c r="J72" i="52"/>
  <c r="J71" i="52"/>
  <c r="J69" i="52"/>
  <c r="J68" i="52"/>
  <c r="J67" i="52"/>
  <c r="J66" i="52"/>
  <c r="J65" i="52"/>
  <c r="J64" i="52"/>
  <c r="J62" i="52"/>
  <c r="J61" i="52"/>
  <c r="J60" i="52"/>
  <c r="J59" i="52"/>
  <c r="J58" i="52"/>
  <c r="J57" i="52"/>
  <c r="J271" i="51"/>
  <c r="J270" i="51"/>
  <c r="J269" i="51"/>
  <c r="J268" i="51"/>
  <c r="J267" i="51"/>
  <c r="J265" i="51"/>
  <c r="J264" i="51"/>
  <c r="J263" i="51"/>
  <c r="J262" i="51"/>
  <c r="J261" i="51"/>
  <c r="J260" i="51"/>
  <c r="J258" i="51"/>
  <c r="J257" i="51"/>
  <c r="J256" i="51"/>
  <c r="J255" i="51"/>
  <c r="J254" i="51"/>
  <c r="J253" i="51"/>
  <c r="J251" i="51"/>
  <c r="J250" i="51"/>
  <c r="J249" i="51"/>
  <c r="J248" i="51"/>
  <c r="J247" i="51"/>
  <c r="J246" i="51"/>
  <c r="J244" i="51"/>
  <c r="J243" i="51"/>
  <c r="J242" i="51"/>
  <c r="J241" i="51"/>
  <c r="J240" i="51"/>
  <c r="J239" i="51"/>
  <c r="J237" i="51"/>
  <c r="J236" i="51"/>
  <c r="J235" i="51"/>
  <c r="J234" i="51"/>
  <c r="J233" i="51"/>
  <c r="J232" i="51"/>
  <c r="J230" i="51"/>
  <c r="J229" i="51"/>
  <c r="J228" i="51"/>
  <c r="J227" i="51"/>
  <c r="J226" i="51"/>
  <c r="J225" i="51"/>
  <c r="J223" i="51"/>
  <c r="J222" i="51"/>
  <c r="J221" i="51"/>
  <c r="J220" i="51"/>
  <c r="J219" i="51"/>
  <c r="J218" i="51"/>
  <c r="J216" i="51"/>
  <c r="J215" i="51"/>
  <c r="J214" i="51"/>
  <c r="J213" i="51"/>
  <c r="J212" i="51"/>
  <c r="J211" i="51"/>
  <c r="J209" i="51"/>
  <c r="J208" i="51"/>
  <c r="J207" i="51"/>
  <c r="J206" i="51"/>
  <c r="J205" i="51"/>
  <c r="J204" i="51"/>
  <c r="J202" i="51"/>
  <c r="J201" i="51"/>
  <c r="J200" i="51"/>
  <c r="J199" i="51"/>
  <c r="J198" i="51"/>
  <c r="J197" i="51"/>
  <c r="J195" i="51"/>
  <c r="J194" i="51"/>
  <c r="J193" i="51"/>
  <c r="J192" i="51"/>
  <c r="J191" i="51"/>
  <c r="J190" i="51"/>
  <c r="J188" i="51"/>
  <c r="J187" i="51"/>
  <c r="J186" i="51"/>
  <c r="J185" i="51"/>
  <c r="J184" i="51"/>
  <c r="J183" i="51"/>
  <c r="J140" i="51"/>
  <c r="J139" i="51"/>
  <c r="J138" i="51"/>
  <c r="J137" i="51"/>
  <c r="J136" i="51"/>
  <c r="J135" i="51"/>
  <c r="J133" i="51"/>
  <c r="J132" i="51"/>
  <c r="J131" i="51"/>
  <c r="J130" i="51"/>
  <c r="J129" i="51"/>
  <c r="J128" i="51"/>
  <c r="J126" i="51"/>
  <c r="J125" i="51"/>
  <c r="J124" i="51"/>
  <c r="J123" i="51"/>
  <c r="J122" i="51"/>
  <c r="J121" i="51"/>
  <c r="J119" i="51"/>
  <c r="J118" i="51"/>
  <c r="J117" i="51"/>
  <c r="J116" i="51"/>
  <c r="J115" i="51"/>
  <c r="J114" i="51"/>
  <c r="J112" i="51"/>
  <c r="J111" i="51"/>
  <c r="J110" i="51"/>
  <c r="J109" i="51"/>
  <c r="J108" i="51"/>
  <c r="J107" i="51"/>
  <c r="J105" i="51"/>
  <c r="J104" i="51"/>
  <c r="J103" i="51"/>
  <c r="J102" i="51"/>
  <c r="J101" i="51"/>
  <c r="J100" i="51"/>
  <c r="J98" i="51"/>
  <c r="J97" i="51"/>
  <c r="J96" i="51"/>
  <c r="J95" i="51"/>
  <c r="J94" i="51"/>
  <c r="J93" i="51"/>
  <c r="J91" i="51"/>
  <c r="J90" i="51"/>
  <c r="J89" i="51"/>
  <c r="J88" i="51"/>
  <c r="J87" i="51"/>
  <c r="J86" i="51"/>
  <c r="J77" i="51"/>
  <c r="J76" i="51"/>
  <c r="J75" i="51"/>
  <c r="J74" i="51"/>
  <c r="J73" i="51"/>
  <c r="J72" i="51"/>
  <c r="J70" i="51"/>
  <c r="J69" i="51"/>
  <c r="J68" i="51"/>
  <c r="J67" i="51"/>
  <c r="J66" i="51"/>
  <c r="J65" i="51"/>
  <c r="J63" i="51"/>
  <c r="J62" i="51"/>
  <c r="J61" i="51"/>
  <c r="J60" i="51"/>
  <c r="J59" i="51"/>
  <c r="J58" i="51"/>
  <c r="J270" i="50"/>
  <c r="J269" i="50"/>
  <c r="J268" i="50"/>
  <c r="J267" i="50"/>
  <c r="J266" i="50"/>
  <c r="J264" i="50"/>
  <c r="J263" i="50"/>
  <c r="J262" i="50"/>
  <c r="J261" i="50"/>
  <c r="J260" i="50"/>
  <c r="J259" i="50"/>
  <c r="J257" i="50"/>
  <c r="J256" i="50"/>
  <c r="J255" i="50"/>
  <c r="J254" i="50"/>
  <c r="J253" i="50"/>
  <c r="J252" i="50"/>
  <c r="J250" i="50"/>
  <c r="J249" i="50"/>
  <c r="J248" i="50"/>
  <c r="J247" i="50"/>
  <c r="J246" i="50"/>
  <c r="J245" i="50"/>
  <c r="J243" i="50"/>
  <c r="J242" i="50"/>
  <c r="J241" i="50"/>
  <c r="J240" i="50"/>
  <c r="J239" i="50"/>
  <c r="J238" i="50"/>
  <c r="J236" i="50"/>
  <c r="J235" i="50"/>
  <c r="J234" i="50"/>
  <c r="J233" i="50"/>
  <c r="J232" i="50"/>
  <c r="J231" i="50"/>
  <c r="J229" i="50"/>
  <c r="J228" i="50"/>
  <c r="J227" i="50"/>
  <c r="J226" i="50"/>
  <c r="J225" i="50"/>
  <c r="J224" i="50"/>
  <c r="J222" i="50"/>
  <c r="J221" i="50"/>
  <c r="J220" i="50"/>
  <c r="J219" i="50"/>
  <c r="J218" i="50"/>
  <c r="J217" i="50"/>
  <c r="J215" i="50"/>
  <c r="J214" i="50"/>
  <c r="J213" i="50"/>
  <c r="J212" i="50"/>
  <c r="J211" i="50"/>
  <c r="J210" i="50"/>
  <c r="J208" i="50"/>
  <c r="J207" i="50"/>
  <c r="J206" i="50"/>
  <c r="J205" i="50"/>
  <c r="J204" i="50"/>
  <c r="J203" i="50"/>
  <c r="J201" i="50"/>
  <c r="J200" i="50"/>
  <c r="J199" i="50"/>
  <c r="J198" i="50"/>
  <c r="J197" i="50"/>
  <c r="J196" i="50"/>
  <c r="J194" i="50"/>
  <c r="J193" i="50"/>
  <c r="J192" i="50"/>
  <c r="J191" i="50"/>
  <c r="J190" i="50"/>
  <c r="J189" i="50"/>
  <c r="J187" i="50"/>
  <c r="J186" i="50"/>
  <c r="J185" i="50"/>
  <c r="J184" i="50"/>
  <c r="J183" i="50"/>
  <c r="J182" i="50"/>
  <c r="J139" i="50"/>
  <c r="J138" i="50"/>
  <c r="J137" i="50"/>
  <c r="J136" i="50"/>
  <c r="J135" i="50"/>
  <c r="J134" i="50"/>
  <c r="J132" i="50"/>
  <c r="J131" i="50"/>
  <c r="J130" i="50"/>
  <c r="J129" i="50"/>
  <c r="J128" i="50"/>
  <c r="J127" i="50"/>
  <c r="J125" i="50"/>
  <c r="J124" i="50"/>
  <c r="J123" i="50"/>
  <c r="J122" i="50"/>
  <c r="J121" i="50"/>
  <c r="J120" i="50"/>
  <c r="J118" i="50"/>
  <c r="J117" i="50"/>
  <c r="J116" i="50"/>
  <c r="J115" i="50"/>
  <c r="J114" i="50"/>
  <c r="J113" i="50"/>
  <c r="J111" i="50"/>
  <c r="J110" i="50"/>
  <c r="J109" i="50"/>
  <c r="J108" i="50"/>
  <c r="J107" i="50"/>
  <c r="J106" i="50"/>
  <c r="J104" i="50"/>
  <c r="J103" i="50"/>
  <c r="J102" i="50"/>
  <c r="J101" i="50"/>
  <c r="J100" i="50"/>
  <c r="J99" i="50"/>
  <c r="J97" i="50"/>
  <c r="J96" i="50"/>
  <c r="J95" i="50"/>
  <c r="J94" i="50"/>
  <c r="J93" i="50"/>
  <c r="J92" i="50"/>
  <c r="J90" i="50"/>
  <c r="J89" i="50"/>
  <c r="J88" i="50"/>
  <c r="J87" i="50"/>
  <c r="J86" i="50"/>
  <c r="J85" i="50"/>
  <c r="J76" i="50"/>
  <c r="J75" i="50"/>
  <c r="J74" i="50"/>
  <c r="J73" i="50"/>
  <c r="J72" i="50"/>
  <c r="J71" i="50"/>
  <c r="J69" i="50"/>
  <c r="J68" i="50"/>
  <c r="J67" i="50"/>
  <c r="J66" i="50"/>
  <c r="J65" i="50"/>
  <c r="J64" i="50"/>
  <c r="J62" i="50"/>
  <c r="J61" i="50"/>
  <c r="J60" i="50"/>
  <c r="J59" i="50"/>
  <c r="J58" i="50"/>
  <c r="J57" i="50"/>
  <c r="J270" i="49"/>
  <c r="J269" i="49"/>
  <c r="J268" i="49"/>
  <c r="J267" i="49"/>
  <c r="J266" i="49"/>
  <c r="J264" i="49"/>
  <c r="J263" i="49"/>
  <c r="J262" i="49"/>
  <c r="J261" i="49"/>
  <c r="J260" i="49"/>
  <c r="J259" i="49"/>
  <c r="J257" i="49"/>
  <c r="J256" i="49"/>
  <c r="J255" i="49"/>
  <c r="J254" i="49"/>
  <c r="J253" i="49"/>
  <c r="J252" i="49"/>
  <c r="J250" i="49"/>
  <c r="J249" i="49"/>
  <c r="J248" i="49"/>
  <c r="J247" i="49"/>
  <c r="J246" i="49"/>
  <c r="J245" i="49"/>
  <c r="J243" i="49"/>
  <c r="J242" i="49"/>
  <c r="J241" i="49"/>
  <c r="J240" i="49"/>
  <c r="J239" i="49"/>
  <c r="J238" i="49"/>
  <c r="J236" i="49"/>
  <c r="J235" i="49"/>
  <c r="J234" i="49"/>
  <c r="J233" i="49"/>
  <c r="J232" i="49"/>
  <c r="J231" i="49"/>
  <c r="J229" i="49"/>
  <c r="J228" i="49"/>
  <c r="J227" i="49"/>
  <c r="J226" i="49"/>
  <c r="J225" i="49"/>
  <c r="J224" i="49"/>
  <c r="J222" i="49"/>
  <c r="J221" i="49"/>
  <c r="J220" i="49"/>
  <c r="J219" i="49"/>
  <c r="J218" i="49"/>
  <c r="J217" i="49"/>
  <c r="J215" i="49"/>
  <c r="J214" i="49"/>
  <c r="J213" i="49"/>
  <c r="J212" i="49"/>
  <c r="J211" i="49"/>
  <c r="J210" i="49"/>
  <c r="J208" i="49"/>
  <c r="J207" i="49"/>
  <c r="J206" i="49"/>
  <c r="J205" i="49"/>
  <c r="J204" i="49"/>
  <c r="J203" i="49"/>
  <c r="J201" i="49"/>
  <c r="J200" i="49"/>
  <c r="J199" i="49"/>
  <c r="J198" i="49"/>
  <c r="J197" i="49"/>
  <c r="J196" i="49"/>
  <c r="J194" i="49"/>
  <c r="J193" i="49"/>
  <c r="J192" i="49"/>
  <c r="J191" i="49"/>
  <c r="J190" i="49"/>
  <c r="J189" i="49"/>
  <c r="J187" i="49"/>
  <c r="J186" i="49"/>
  <c r="J185" i="49"/>
  <c r="J184" i="49"/>
  <c r="J183" i="49"/>
  <c r="J182" i="49"/>
  <c r="J139" i="49"/>
  <c r="J138" i="49"/>
  <c r="J137" i="49"/>
  <c r="J136" i="49"/>
  <c r="J135" i="49"/>
  <c r="J134" i="49"/>
  <c r="J132" i="49"/>
  <c r="J131" i="49"/>
  <c r="J130" i="49"/>
  <c r="J129" i="49"/>
  <c r="J128" i="49"/>
  <c r="J127" i="49"/>
  <c r="J125" i="49"/>
  <c r="J124" i="49"/>
  <c r="J123" i="49"/>
  <c r="J122" i="49"/>
  <c r="J121" i="49"/>
  <c r="J120" i="49"/>
  <c r="J118" i="49"/>
  <c r="J117" i="49"/>
  <c r="J116" i="49"/>
  <c r="J115" i="49"/>
  <c r="J114" i="49"/>
  <c r="J113" i="49"/>
  <c r="J111" i="49"/>
  <c r="J110" i="49"/>
  <c r="J109" i="49"/>
  <c r="J108" i="49"/>
  <c r="J107" i="49"/>
  <c r="J106" i="49"/>
  <c r="J104" i="49"/>
  <c r="J103" i="49"/>
  <c r="J102" i="49"/>
  <c r="J101" i="49"/>
  <c r="J100" i="49"/>
  <c r="J99" i="49"/>
  <c r="J97" i="49"/>
  <c r="J96" i="49"/>
  <c r="J95" i="49"/>
  <c r="J94" i="49"/>
  <c r="J93" i="49"/>
  <c r="J92" i="49"/>
  <c r="J90" i="49"/>
  <c r="J89" i="49"/>
  <c r="J88" i="49"/>
  <c r="J87" i="49"/>
  <c r="J86" i="49"/>
  <c r="J85" i="49"/>
  <c r="J76" i="49"/>
  <c r="J75" i="49"/>
  <c r="J74" i="49"/>
  <c r="J73" i="49"/>
  <c r="J72" i="49"/>
  <c r="J71" i="49"/>
  <c r="J69" i="49"/>
  <c r="J68" i="49"/>
  <c r="J67" i="49"/>
  <c r="J66" i="49"/>
  <c r="J65" i="49"/>
  <c r="J64" i="49"/>
  <c r="J62" i="49"/>
  <c r="J61" i="49"/>
  <c r="J60" i="49"/>
  <c r="J59" i="49"/>
  <c r="J58" i="49"/>
  <c r="J57" i="49"/>
  <c r="J270" i="48"/>
  <c r="J269" i="48"/>
  <c r="J268" i="48"/>
  <c r="J267" i="48"/>
  <c r="J266" i="48"/>
  <c r="J264" i="48"/>
  <c r="J263" i="48"/>
  <c r="J262" i="48"/>
  <c r="J261" i="48"/>
  <c r="J260" i="48"/>
  <c r="J259" i="48"/>
  <c r="J257" i="48"/>
  <c r="J256" i="48"/>
  <c r="J255" i="48"/>
  <c r="J254" i="48"/>
  <c r="J253" i="48"/>
  <c r="J252" i="48"/>
  <c r="J250" i="48"/>
  <c r="J249" i="48"/>
  <c r="J248" i="48"/>
  <c r="J247" i="48"/>
  <c r="J246" i="48"/>
  <c r="J245" i="48"/>
  <c r="J243" i="48"/>
  <c r="J242" i="48"/>
  <c r="J241" i="48"/>
  <c r="J240" i="48"/>
  <c r="J239" i="48"/>
  <c r="J238" i="48"/>
  <c r="J236" i="48"/>
  <c r="J235" i="48"/>
  <c r="J234" i="48"/>
  <c r="J233" i="48"/>
  <c r="J232" i="48"/>
  <c r="J231" i="48"/>
  <c r="J229" i="48"/>
  <c r="J228" i="48"/>
  <c r="J227" i="48"/>
  <c r="J226" i="48"/>
  <c r="J225" i="48"/>
  <c r="J224" i="48"/>
  <c r="J222" i="48"/>
  <c r="J221" i="48"/>
  <c r="J220" i="48"/>
  <c r="J219" i="48"/>
  <c r="J218" i="48"/>
  <c r="J217" i="48"/>
  <c r="J215" i="48"/>
  <c r="J214" i="48"/>
  <c r="J213" i="48"/>
  <c r="J212" i="48"/>
  <c r="J211" i="48"/>
  <c r="J210" i="48"/>
  <c r="J208" i="48"/>
  <c r="J207" i="48"/>
  <c r="J206" i="48"/>
  <c r="J205" i="48"/>
  <c r="J204" i="48"/>
  <c r="J203" i="48"/>
  <c r="J201" i="48"/>
  <c r="J200" i="48"/>
  <c r="J199" i="48"/>
  <c r="J198" i="48"/>
  <c r="J197" i="48"/>
  <c r="J196" i="48"/>
  <c r="J194" i="48"/>
  <c r="J193" i="48"/>
  <c r="J192" i="48"/>
  <c r="J191" i="48"/>
  <c r="J190" i="48"/>
  <c r="J189" i="48"/>
  <c r="J187" i="48"/>
  <c r="J186" i="48"/>
  <c r="J185" i="48"/>
  <c r="J184" i="48"/>
  <c r="J183" i="48"/>
  <c r="J182" i="48"/>
  <c r="J139" i="48"/>
  <c r="J138" i="48"/>
  <c r="J137" i="48"/>
  <c r="J136" i="48"/>
  <c r="J135" i="48"/>
  <c r="J134" i="48"/>
  <c r="J132" i="48"/>
  <c r="J131" i="48"/>
  <c r="J130" i="48"/>
  <c r="J129" i="48"/>
  <c r="J128" i="48"/>
  <c r="J127" i="48"/>
  <c r="J125" i="48"/>
  <c r="J124" i="48"/>
  <c r="J123" i="48"/>
  <c r="J122" i="48"/>
  <c r="J121" i="48"/>
  <c r="J120" i="48"/>
  <c r="J118" i="48"/>
  <c r="J117" i="48"/>
  <c r="J116" i="48"/>
  <c r="J115" i="48"/>
  <c r="J114" i="48"/>
  <c r="J113" i="48"/>
  <c r="J111" i="48"/>
  <c r="J110" i="48"/>
  <c r="J109" i="48"/>
  <c r="J108" i="48"/>
  <c r="J107" i="48"/>
  <c r="J106" i="48"/>
  <c r="J104" i="48"/>
  <c r="J103" i="48"/>
  <c r="J102" i="48"/>
  <c r="J101" i="48"/>
  <c r="J100" i="48"/>
  <c r="J99" i="48"/>
  <c r="J97" i="48"/>
  <c r="J96" i="48"/>
  <c r="J95" i="48"/>
  <c r="J94" i="48"/>
  <c r="J93" i="48"/>
  <c r="J92" i="48"/>
  <c r="J90" i="48"/>
  <c r="J89" i="48"/>
  <c r="J88" i="48"/>
  <c r="J87" i="48"/>
  <c r="J86" i="48"/>
  <c r="J85" i="48"/>
  <c r="J76" i="48"/>
  <c r="J75" i="48"/>
  <c r="J74" i="48"/>
  <c r="J73" i="48"/>
  <c r="J72" i="48"/>
  <c r="J71" i="48"/>
  <c r="J69" i="48"/>
  <c r="J68" i="48"/>
  <c r="J67" i="48"/>
  <c r="J66" i="48"/>
  <c r="J65" i="48"/>
  <c r="J64" i="48"/>
  <c r="J62" i="48"/>
  <c r="J61" i="48"/>
  <c r="J60" i="48"/>
  <c r="J59" i="48"/>
  <c r="J58" i="48"/>
  <c r="J57" i="48"/>
  <c r="J270" i="47"/>
  <c r="J269" i="47"/>
  <c r="J268" i="47"/>
  <c r="J267" i="47"/>
  <c r="J266" i="47"/>
  <c r="J264" i="47"/>
  <c r="J263" i="47"/>
  <c r="J262" i="47"/>
  <c r="J261" i="47"/>
  <c r="J260" i="47"/>
  <c r="J259" i="47"/>
  <c r="J257" i="47"/>
  <c r="J256" i="47"/>
  <c r="J255" i="47"/>
  <c r="J254" i="47"/>
  <c r="J253" i="47"/>
  <c r="J252" i="47"/>
  <c r="J250" i="47"/>
  <c r="J249" i="47"/>
  <c r="J248" i="47"/>
  <c r="J247" i="47"/>
  <c r="J246" i="47"/>
  <c r="J245" i="47"/>
  <c r="J243" i="47"/>
  <c r="J242" i="47"/>
  <c r="J241" i="47"/>
  <c r="J240" i="47"/>
  <c r="J239" i="47"/>
  <c r="J238" i="47"/>
  <c r="J236" i="47"/>
  <c r="J235" i="47"/>
  <c r="J234" i="47"/>
  <c r="J233" i="47"/>
  <c r="J232" i="47"/>
  <c r="J231" i="47"/>
  <c r="J229" i="47"/>
  <c r="J228" i="47"/>
  <c r="J227" i="47"/>
  <c r="J226" i="47"/>
  <c r="J225" i="47"/>
  <c r="J224" i="47"/>
  <c r="J222" i="47"/>
  <c r="J221" i="47"/>
  <c r="J220" i="47"/>
  <c r="J219" i="47"/>
  <c r="J218" i="47"/>
  <c r="J217" i="47"/>
  <c r="J215" i="47"/>
  <c r="J214" i="47"/>
  <c r="J213" i="47"/>
  <c r="J212" i="47"/>
  <c r="J211" i="47"/>
  <c r="J210" i="47"/>
  <c r="J208" i="47"/>
  <c r="J207" i="47"/>
  <c r="J206" i="47"/>
  <c r="J205" i="47"/>
  <c r="J204" i="47"/>
  <c r="J203" i="47"/>
  <c r="J201" i="47"/>
  <c r="J200" i="47"/>
  <c r="J199" i="47"/>
  <c r="J198" i="47"/>
  <c r="J197" i="47"/>
  <c r="J196" i="47"/>
  <c r="J194" i="47"/>
  <c r="J193" i="47"/>
  <c r="J192" i="47"/>
  <c r="J191" i="47"/>
  <c r="J190" i="47"/>
  <c r="J189" i="47"/>
  <c r="J187" i="47"/>
  <c r="J186" i="47"/>
  <c r="J185" i="47"/>
  <c r="J184" i="47"/>
  <c r="J183" i="47"/>
  <c r="J182" i="47"/>
  <c r="J139" i="47"/>
  <c r="J138" i="47"/>
  <c r="J137" i="47"/>
  <c r="J136" i="47"/>
  <c r="J135" i="47"/>
  <c r="J134" i="47"/>
  <c r="J132" i="47"/>
  <c r="J131" i="47"/>
  <c r="J130" i="47"/>
  <c r="J129" i="47"/>
  <c r="J128" i="47"/>
  <c r="J127" i="47"/>
  <c r="J125" i="47"/>
  <c r="J124" i="47"/>
  <c r="J123" i="47"/>
  <c r="J122" i="47"/>
  <c r="J121" i="47"/>
  <c r="J120" i="47"/>
  <c r="J118" i="47"/>
  <c r="J117" i="47"/>
  <c r="J116" i="47"/>
  <c r="J115" i="47"/>
  <c r="J114" i="47"/>
  <c r="J113" i="47"/>
  <c r="J111" i="47"/>
  <c r="J110" i="47"/>
  <c r="J109" i="47"/>
  <c r="J108" i="47"/>
  <c r="J107" i="47"/>
  <c r="J106" i="47"/>
  <c r="J104" i="47"/>
  <c r="J103" i="47"/>
  <c r="J102" i="47"/>
  <c r="J101" i="47"/>
  <c r="J100" i="47"/>
  <c r="J99" i="47"/>
  <c r="J97" i="47"/>
  <c r="J96" i="47"/>
  <c r="J95" i="47"/>
  <c r="J94" i="47"/>
  <c r="J93" i="47"/>
  <c r="J92" i="47"/>
  <c r="J90" i="47"/>
  <c r="J89" i="47"/>
  <c r="J88" i="47"/>
  <c r="J87" i="47"/>
  <c r="J86" i="47"/>
  <c r="J85" i="47"/>
  <c r="J76" i="47"/>
  <c r="J75" i="47"/>
  <c r="J74" i="47"/>
  <c r="J73" i="47"/>
  <c r="J72" i="47"/>
  <c r="J71" i="47"/>
  <c r="J69" i="47"/>
  <c r="J68" i="47"/>
  <c r="J67" i="47"/>
  <c r="J66" i="47"/>
  <c r="J65" i="47"/>
  <c r="J64" i="47"/>
  <c r="J62" i="47"/>
  <c r="J61" i="47"/>
  <c r="J60" i="47"/>
  <c r="J59" i="47"/>
  <c r="J58" i="47"/>
  <c r="J57" i="47"/>
  <c r="J270" i="46"/>
  <c r="J269" i="46"/>
  <c r="J268" i="46"/>
  <c r="J267" i="46"/>
  <c r="J266" i="46"/>
  <c r="J264" i="46"/>
  <c r="J263" i="46"/>
  <c r="J262" i="46"/>
  <c r="J261" i="46"/>
  <c r="J260" i="46"/>
  <c r="J259" i="46"/>
  <c r="J257" i="46"/>
  <c r="J256" i="46"/>
  <c r="J255" i="46"/>
  <c r="J254" i="46"/>
  <c r="J253" i="46"/>
  <c r="J252" i="46"/>
  <c r="J250" i="46"/>
  <c r="J249" i="46"/>
  <c r="J248" i="46"/>
  <c r="J247" i="46"/>
  <c r="J246" i="46"/>
  <c r="J245" i="46"/>
  <c r="J243" i="46"/>
  <c r="J242" i="46"/>
  <c r="J241" i="46"/>
  <c r="J240" i="46"/>
  <c r="J239" i="46"/>
  <c r="J238" i="46"/>
  <c r="J236" i="46"/>
  <c r="J235" i="46"/>
  <c r="J234" i="46"/>
  <c r="J233" i="46"/>
  <c r="J232" i="46"/>
  <c r="J231" i="46"/>
  <c r="J229" i="46"/>
  <c r="J228" i="46"/>
  <c r="J227" i="46"/>
  <c r="J226" i="46"/>
  <c r="J225" i="46"/>
  <c r="J224" i="46"/>
  <c r="J222" i="46"/>
  <c r="J221" i="46"/>
  <c r="J220" i="46"/>
  <c r="J219" i="46"/>
  <c r="J218" i="46"/>
  <c r="J217" i="46"/>
  <c r="J215" i="46"/>
  <c r="J214" i="46"/>
  <c r="J213" i="46"/>
  <c r="J212" i="46"/>
  <c r="J211" i="46"/>
  <c r="J210" i="46"/>
  <c r="J208" i="46"/>
  <c r="J207" i="46"/>
  <c r="J206" i="46"/>
  <c r="J205" i="46"/>
  <c r="J204" i="46"/>
  <c r="J203" i="46"/>
  <c r="J201" i="46"/>
  <c r="J200" i="46"/>
  <c r="J199" i="46"/>
  <c r="J198" i="46"/>
  <c r="J197" i="46"/>
  <c r="J196" i="46"/>
  <c r="J194" i="46"/>
  <c r="J193" i="46"/>
  <c r="J192" i="46"/>
  <c r="J191" i="46"/>
  <c r="J190" i="46"/>
  <c r="J189" i="46"/>
  <c r="J187" i="46"/>
  <c r="J186" i="46"/>
  <c r="J185" i="46"/>
  <c r="J184" i="46"/>
  <c r="J183" i="46"/>
  <c r="J182" i="46"/>
  <c r="J139" i="46"/>
  <c r="J138" i="46"/>
  <c r="J137" i="46"/>
  <c r="J136" i="46"/>
  <c r="J135" i="46"/>
  <c r="J134" i="46"/>
  <c r="J132" i="46"/>
  <c r="J131" i="46"/>
  <c r="J130" i="46"/>
  <c r="J129" i="46"/>
  <c r="J128" i="46"/>
  <c r="J127" i="46"/>
  <c r="J125" i="46"/>
  <c r="J124" i="46"/>
  <c r="J123" i="46"/>
  <c r="J122" i="46"/>
  <c r="J121" i="46"/>
  <c r="J120" i="46"/>
  <c r="J118" i="46"/>
  <c r="J117" i="46"/>
  <c r="J116" i="46"/>
  <c r="J115" i="46"/>
  <c r="J114" i="46"/>
  <c r="J113" i="46"/>
  <c r="J111" i="46"/>
  <c r="J110" i="46"/>
  <c r="J109" i="46"/>
  <c r="J108" i="46"/>
  <c r="J107" i="46"/>
  <c r="J106" i="46"/>
  <c r="J104" i="46"/>
  <c r="J103" i="46"/>
  <c r="J102" i="46"/>
  <c r="J101" i="46"/>
  <c r="J100" i="46"/>
  <c r="J99" i="46"/>
  <c r="J97" i="46"/>
  <c r="J96" i="46"/>
  <c r="J95" i="46"/>
  <c r="J94" i="46"/>
  <c r="J93" i="46"/>
  <c r="J92" i="46"/>
  <c r="J90" i="46"/>
  <c r="J89" i="46"/>
  <c r="J88" i="46"/>
  <c r="J87" i="46"/>
  <c r="J86" i="46"/>
  <c r="J85" i="46"/>
  <c r="J76" i="46"/>
  <c r="J75" i="46"/>
  <c r="J74" i="46"/>
  <c r="J73" i="46"/>
  <c r="J72" i="46"/>
  <c r="J71" i="46"/>
  <c r="J69" i="46"/>
  <c r="J68" i="46"/>
  <c r="J67" i="46"/>
  <c r="J66" i="46"/>
  <c r="J65" i="46"/>
  <c r="J64" i="46"/>
  <c r="J62" i="46"/>
  <c r="J61" i="46"/>
  <c r="J60" i="46"/>
  <c r="J59" i="46"/>
  <c r="J58" i="46"/>
  <c r="J57" i="46"/>
  <c r="J270" i="45"/>
  <c r="J269" i="45"/>
  <c r="J268" i="45"/>
  <c r="J267" i="45"/>
  <c r="J266" i="45"/>
  <c r="J264" i="45"/>
  <c r="J263" i="45"/>
  <c r="J262" i="45"/>
  <c r="J261" i="45"/>
  <c r="J260" i="45"/>
  <c r="J259" i="45"/>
  <c r="J257" i="45"/>
  <c r="J256" i="45"/>
  <c r="J255" i="45"/>
  <c r="J254" i="45"/>
  <c r="J253" i="45"/>
  <c r="J252" i="45"/>
  <c r="J250" i="45"/>
  <c r="J249" i="45"/>
  <c r="J248" i="45"/>
  <c r="J247" i="45"/>
  <c r="J246" i="45"/>
  <c r="J245" i="45"/>
  <c r="J243" i="45"/>
  <c r="J242" i="45"/>
  <c r="J241" i="45"/>
  <c r="J240" i="45"/>
  <c r="J239" i="45"/>
  <c r="J238" i="45"/>
  <c r="J236" i="45"/>
  <c r="J235" i="45"/>
  <c r="J234" i="45"/>
  <c r="J233" i="45"/>
  <c r="J232" i="45"/>
  <c r="J231" i="45"/>
  <c r="J229" i="45"/>
  <c r="J228" i="45"/>
  <c r="J227" i="45"/>
  <c r="J226" i="45"/>
  <c r="J225" i="45"/>
  <c r="J224" i="45"/>
  <c r="J222" i="45"/>
  <c r="J221" i="45"/>
  <c r="J220" i="45"/>
  <c r="J219" i="45"/>
  <c r="J218" i="45"/>
  <c r="J217" i="45"/>
  <c r="J215" i="45"/>
  <c r="J214" i="45"/>
  <c r="J213" i="45"/>
  <c r="J212" i="45"/>
  <c r="J211" i="45"/>
  <c r="J210" i="45"/>
  <c r="J208" i="45"/>
  <c r="J207" i="45"/>
  <c r="J206" i="45"/>
  <c r="J205" i="45"/>
  <c r="J204" i="45"/>
  <c r="J203" i="45"/>
  <c r="J201" i="45"/>
  <c r="J200" i="45"/>
  <c r="J199" i="45"/>
  <c r="J198" i="45"/>
  <c r="J197" i="45"/>
  <c r="J196" i="45"/>
  <c r="J194" i="45"/>
  <c r="J193" i="45"/>
  <c r="J192" i="45"/>
  <c r="J191" i="45"/>
  <c r="J190" i="45"/>
  <c r="J189" i="45"/>
  <c r="J187" i="45"/>
  <c r="J186" i="45"/>
  <c r="J185" i="45"/>
  <c r="J184" i="45"/>
  <c r="J183" i="45"/>
  <c r="J182" i="45"/>
  <c r="J139" i="45"/>
  <c r="J138" i="45"/>
  <c r="J137" i="45"/>
  <c r="J136" i="45"/>
  <c r="J135" i="45"/>
  <c r="J134" i="45"/>
  <c r="J132" i="45"/>
  <c r="J131" i="45"/>
  <c r="J130" i="45"/>
  <c r="J129" i="45"/>
  <c r="J128" i="45"/>
  <c r="J127" i="45"/>
  <c r="J125" i="45"/>
  <c r="J124" i="45"/>
  <c r="J123" i="45"/>
  <c r="J122" i="45"/>
  <c r="J121" i="45"/>
  <c r="J120" i="45"/>
  <c r="J118" i="45"/>
  <c r="J117" i="45"/>
  <c r="J116" i="45"/>
  <c r="J115" i="45"/>
  <c r="J114" i="45"/>
  <c r="J113" i="45"/>
  <c r="J111" i="45"/>
  <c r="J110" i="45"/>
  <c r="J109" i="45"/>
  <c r="J108" i="45"/>
  <c r="J107" i="45"/>
  <c r="J106" i="45"/>
  <c r="J104" i="45"/>
  <c r="J103" i="45"/>
  <c r="J102" i="45"/>
  <c r="J101" i="45"/>
  <c r="J100" i="45"/>
  <c r="J99" i="45"/>
  <c r="J97" i="45"/>
  <c r="J96" i="45"/>
  <c r="J95" i="45"/>
  <c r="J94" i="45"/>
  <c r="J93" i="45"/>
  <c r="J92" i="45"/>
  <c r="J90" i="45"/>
  <c r="J89" i="45"/>
  <c r="J88" i="45"/>
  <c r="J87" i="45"/>
  <c r="J86" i="45"/>
  <c r="J85" i="45"/>
  <c r="J76" i="45"/>
  <c r="J75" i="45"/>
  <c r="J74" i="45"/>
  <c r="J73" i="45"/>
  <c r="J72" i="45"/>
  <c r="J71" i="45"/>
  <c r="J69" i="45"/>
  <c r="J68" i="45"/>
  <c r="J67" i="45"/>
  <c r="J66" i="45"/>
  <c r="J65" i="45"/>
  <c r="J64" i="45"/>
  <c r="J62" i="45"/>
  <c r="J61" i="45"/>
  <c r="J60" i="45"/>
  <c r="J59" i="45"/>
  <c r="J58" i="45"/>
  <c r="J57" i="45"/>
  <c r="J271" i="44"/>
  <c r="J270" i="44"/>
  <c r="J269" i="44"/>
  <c r="J268" i="44"/>
  <c r="J267" i="44"/>
  <c r="J265" i="44"/>
  <c r="J264" i="44"/>
  <c r="J263" i="44"/>
  <c r="J262" i="44"/>
  <c r="J261" i="44"/>
  <c r="J260" i="44"/>
  <c r="J258" i="44"/>
  <c r="J257" i="44"/>
  <c r="J256" i="44"/>
  <c r="J255" i="44"/>
  <c r="J254" i="44"/>
  <c r="J253" i="44"/>
  <c r="J251" i="44"/>
  <c r="J250" i="44"/>
  <c r="J249" i="44"/>
  <c r="J248" i="44"/>
  <c r="J247" i="44"/>
  <c r="J246" i="44"/>
  <c r="J244" i="44"/>
  <c r="J243" i="44"/>
  <c r="J242" i="44"/>
  <c r="J241" i="44"/>
  <c r="J240" i="44"/>
  <c r="J239" i="44"/>
  <c r="J237" i="44"/>
  <c r="J236" i="44"/>
  <c r="J235" i="44"/>
  <c r="J234" i="44"/>
  <c r="J233" i="44"/>
  <c r="J232" i="44"/>
  <c r="J230" i="44"/>
  <c r="J229" i="44"/>
  <c r="J228" i="44"/>
  <c r="J227" i="44"/>
  <c r="J226" i="44"/>
  <c r="J225" i="44"/>
  <c r="J223" i="44"/>
  <c r="J222" i="44"/>
  <c r="J221" i="44"/>
  <c r="J220" i="44"/>
  <c r="J219" i="44"/>
  <c r="J218" i="44"/>
  <c r="J216" i="44"/>
  <c r="J215" i="44"/>
  <c r="J214" i="44"/>
  <c r="J213" i="44"/>
  <c r="J212" i="44"/>
  <c r="J211" i="44"/>
  <c r="J209" i="44"/>
  <c r="J208" i="44"/>
  <c r="J207" i="44"/>
  <c r="J206" i="44"/>
  <c r="J205" i="44"/>
  <c r="J204" i="44"/>
  <c r="J202" i="44"/>
  <c r="J201" i="44"/>
  <c r="J200" i="44"/>
  <c r="J199" i="44"/>
  <c r="J198" i="44"/>
  <c r="J197" i="44"/>
  <c r="J195" i="44"/>
  <c r="J194" i="44"/>
  <c r="J193" i="44"/>
  <c r="J192" i="44"/>
  <c r="J191" i="44"/>
  <c r="J190" i="44"/>
  <c r="J188" i="44"/>
  <c r="J187" i="44"/>
  <c r="J186" i="44"/>
  <c r="J185" i="44"/>
  <c r="J184" i="44"/>
  <c r="J183" i="44"/>
  <c r="J139" i="44"/>
  <c r="J138" i="44"/>
  <c r="J137" i="44"/>
  <c r="J136" i="44"/>
  <c r="J135" i="44"/>
  <c r="J134" i="44"/>
  <c r="J132" i="44"/>
  <c r="J131" i="44"/>
  <c r="J130" i="44"/>
  <c r="J129" i="44"/>
  <c r="J128" i="44"/>
  <c r="J127" i="44"/>
  <c r="J125" i="44"/>
  <c r="J124" i="44"/>
  <c r="J123" i="44"/>
  <c r="J122" i="44"/>
  <c r="J121" i="44"/>
  <c r="J120" i="44"/>
  <c r="J118" i="44"/>
  <c r="J117" i="44"/>
  <c r="J116" i="44"/>
  <c r="J115" i="44"/>
  <c r="J114" i="44"/>
  <c r="J113" i="44"/>
  <c r="J111" i="44"/>
  <c r="J110" i="44"/>
  <c r="J109" i="44"/>
  <c r="J108" i="44"/>
  <c r="J107" i="44"/>
  <c r="J106" i="44"/>
  <c r="J104" i="44"/>
  <c r="J103" i="44"/>
  <c r="J102" i="44"/>
  <c r="J101" i="44"/>
  <c r="J100" i="44"/>
  <c r="J99" i="44"/>
  <c r="J97" i="44"/>
  <c r="J96" i="44"/>
  <c r="J95" i="44"/>
  <c r="J94" i="44"/>
  <c r="J93" i="44"/>
  <c r="J92" i="44"/>
  <c r="J90" i="44"/>
  <c r="J89" i="44"/>
  <c r="J88" i="44"/>
  <c r="J87" i="44"/>
  <c r="J86" i="44"/>
  <c r="J85" i="44"/>
  <c r="J76" i="44"/>
  <c r="J75" i="44"/>
  <c r="J74" i="44"/>
  <c r="J73" i="44"/>
  <c r="J72" i="44"/>
  <c r="J71" i="44"/>
  <c r="J69" i="44"/>
  <c r="J68" i="44"/>
  <c r="J67" i="44"/>
  <c r="J66" i="44"/>
  <c r="J65" i="44"/>
  <c r="J64" i="44"/>
  <c r="J62" i="44"/>
  <c r="J61" i="44"/>
  <c r="J60" i="44"/>
  <c r="J59" i="44"/>
  <c r="J58" i="44"/>
  <c r="J57" i="44"/>
  <c r="J270" i="43"/>
  <c r="J269" i="43"/>
  <c r="J268" i="43"/>
  <c r="J267" i="43"/>
  <c r="J266" i="43"/>
  <c r="J264" i="43"/>
  <c r="J263" i="43"/>
  <c r="J262" i="43"/>
  <c r="J261" i="43"/>
  <c r="J260" i="43"/>
  <c r="J259" i="43"/>
  <c r="J257" i="43"/>
  <c r="J256" i="43"/>
  <c r="J255" i="43"/>
  <c r="J254" i="43"/>
  <c r="J253" i="43"/>
  <c r="J252" i="43"/>
  <c r="J250" i="43"/>
  <c r="J249" i="43"/>
  <c r="J248" i="43"/>
  <c r="J247" i="43"/>
  <c r="J246" i="43"/>
  <c r="J245" i="43"/>
  <c r="J243" i="43"/>
  <c r="J242" i="43"/>
  <c r="J241" i="43"/>
  <c r="J240" i="43"/>
  <c r="J239" i="43"/>
  <c r="J238" i="43"/>
  <c r="J236" i="43"/>
  <c r="J235" i="43"/>
  <c r="J234" i="43"/>
  <c r="J233" i="43"/>
  <c r="J232" i="43"/>
  <c r="J231" i="43"/>
  <c r="J229" i="43"/>
  <c r="J228" i="43"/>
  <c r="J227" i="43"/>
  <c r="J226" i="43"/>
  <c r="J225" i="43"/>
  <c r="J224" i="43"/>
  <c r="J222" i="43"/>
  <c r="J221" i="43"/>
  <c r="J220" i="43"/>
  <c r="J219" i="43"/>
  <c r="J218" i="43"/>
  <c r="J217" i="43"/>
  <c r="J215" i="43"/>
  <c r="J214" i="43"/>
  <c r="J213" i="43"/>
  <c r="J212" i="43"/>
  <c r="J211" i="43"/>
  <c r="J210" i="43"/>
  <c r="J208" i="43"/>
  <c r="J207" i="43"/>
  <c r="J206" i="43"/>
  <c r="J205" i="43"/>
  <c r="J204" i="43"/>
  <c r="J203" i="43"/>
  <c r="J201" i="43"/>
  <c r="J200" i="43"/>
  <c r="J199" i="43"/>
  <c r="J198" i="43"/>
  <c r="J197" i="43"/>
  <c r="J196" i="43"/>
  <c r="J194" i="43"/>
  <c r="J193" i="43"/>
  <c r="J192" i="43"/>
  <c r="J191" i="43"/>
  <c r="J190" i="43"/>
  <c r="J189" i="43"/>
  <c r="J187" i="43"/>
  <c r="J186" i="43"/>
  <c r="J185" i="43"/>
  <c r="J184" i="43"/>
  <c r="J183" i="43"/>
  <c r="J182" i="43"/>
  <c r="J139" i="43"/>
  <c r="J138" i="43"/>
  <c r="J137" i="43"/>
  <c r="J136" i="43"/>
  <c r="J135" i="43"/>
  <c r="J134" i="43"/>
  <c r="J132" i="43"/>
  <c r="J131" i="43"/>
  <c r="J130" i="43"/>
  <c r="J129" i="43"/>
  <c r="J128" i="43"/>
  <c r="J127" i="43"/>
  <c r="J125" i="43"/>
  <c r="J124" i="43"/>
  <c r="J123" i="43"/>
  <c r="J122" i="43"/>
  <c r="J121" i="43"/>
  <c r="J120" i="43"/>
  <c r="J118" i="43"/>
  <c r="J117" i="43"/>
  <c r="J116" i="43"/>
  <c r="J115" i="43"/>
  <c r="J114" i="43"/>
  <c r="J113" i="43"/>
  <c r="J111" i="43"/>
  <c r="J110" i="43"/>
  <c r="J109" i="43"/>
  <c r="J108" i="43"/>
  <c r="J107" i="43"/>
  <c r="J106" i="43"/>
  <c r="J104" i="43"/>
  <c r="J103" i="43"/>
  <c r="J102" i="43"/>
  <c r="J101" i="43"/>
  <c r="J100" i="43"/>
  <c r="J99" i="43"/>
  <c r="J97" i="43"/>
  <c r="J96" i="43"/>
  <c r="J95" i="43"/>
  <c r="J94" i="43"/>
  <c r="J93" i="43"/>
  <c r="J92" i="43"/>
  <c r="J90" i="43"/>
  <c r="J89" i="43"/>
  <c r="J88" i="43"/>
  <c r="J87" i="43"/>
  <c r="J86" i="43"/>
  <c r="J85" i="43"/>
  <c r="J76" i="43"/>
  <c r="J75" i="43"/>
  <c r="J74" i="43"/>
  <c r="J73" i="43"/>
  <c r="J72" i="43"/>
  <c r="J71" i="43"/>
  <c r="J69" i="43"/>
  <c r="J68" i="43"/>
  <c r="J67" i="43"/>
  <c r="J66" i="43"/>
  <c r="J65" i="43"/>
  <c r="J64" i="43"/>
  <c r="J62" i="43"/>
  <c r="J61" i="43"/>
  <c r="J60" i="43"/>
  <c r="J59" i="43"/>
  <c r="J58" i="43"/>
  <c r="J57" i="43"/>
  <c r="J270" i="41"/>
  <c r="J269" i="41"/>
  <c r="J268" i="41"/>
  <c r="J267" i="41"/>
  <c r="J266" i="41"/>
  <c r="J264" i="41"/>
  <c r="J263" i="41"/>
  <c r="J262" i="41"/>
  <c r="J261" i="41"/>
  <c r="J260" i="41"/>
  <c r="J259" i="41"/>
  <c r="J257" i="41"/>
  <c r="J256" i="41"/>
  <c r="J255" i="41"/>
  <c r="J254" i="41"/>
  <c r="J253" i="41"/>
  <c r="J252" i="41"/>
  <c r="J250" i="41"/>
  <c r="J249" i="41"/>
  <c r="J248" i="41"/>
  <c r="J247" i="41"/>
  <c r="J246" i="41"/>
  <c r="J245" i="41"/>
  <c r="J243" i="41"/>
  <c r="J242" i="41"/>
  <c r="J241" i="41"/>
  <c r="J240" i="41"/>
  <c r="J239" i="41"/>
  <c r="J238" i="41"/>
  <c r="J236" i="41"/>
  <c r="J235" i="41"/>
  <c r="J234" i="41"/>
  <c r="J233" i="41"/>
  <c r="J232" i="41"/>
  <c r="J231" i="41"/>
  <c r="J229" i="41"/>
  <c r="J228" i="41"/>
  <c r="J227" i="41"/>
  <c r="J226" i="41"/>
  <c r="J225" i="41"/>
  <c r="J224" i="41"/>
  <c r="J222" i="41"/>
  <c r="J221" i="41"/>
  <c r="J220" i="41"/>
  <c r="J219" i="41"/>
  <c r="J218" i="41"/>
  <c r="J217" i="41"/>
  <c r="J215" i="41"/>
  <c r="J214" i="41"/>
  <c r="J213" i="41"/>
  <c r="J212" i="41"/>
  <c r="J211" i="41"/>
  <c r="J210" i="41"/>
  <c r="J208" i="41"/>
  <c r="J207" i="41"/>
  <c r="J206" i="41"/>
  <c r="J205" i="41"/>
  <c r="J204" i="41"/>
  <c r="J203" i="41"/>
  <c r="J201" i="41"/>
  <c r="J200" i="41"/>
  <c r="J199" i="41"/>
  <c r="J198" i="41"/>
  <c r="J197" i="41"/>
  <c r="J196" i="41"/>
  <c r="J194" i="41"/>
  <c r="J193" i="41"/>
  <c r="J192" i="41"/>
  <c r="J191" i="41"/>
  <c r="J190" i="41"/>
  <c r="J189" i="41"/>
  <c r="J187" i="41"/>
  <c r="J186" i="41"/>
  <c r="J185" i="41"/>
  <c r="J184" i="41"/>
  <c r="J183" i="41"/>
  <c r="J182" i="41"/>
  <c r="J139" i="41"/>
  <c r="J138" i="41"/>
  <c r="J137" i="41"/>
  <c r="J136" i="41"/>
  <c r="J135" i="41"/>
  <c r="J134" i="41"/>
  <c r="J132" i="41"/>
  <c r="J131" i="41"/>
  <c r="J130" i="41"/>
  <c r="J129" i="41"/>
  <c r="J128" i="41"/>
  <c r="J127" i="41"/>
  <c r="J125" i="41"/>
  <c r="J124" i="41"/>
  <c r="J123" i="41"/>
  <c r="J122" i="41"/>
  <c r="J121" i="41"/>
  <c r="J120" i="41"/>
  <c r="J118" i="41"/>
  <c r="J117" i="41"/>
  <c r="J116" i="41"/>
  <c r="J115" i="41"/>
  <c r="J114" i="41"/>
  <c r="J113" i="41"/>
  <c r="J111" i="41"/>
  <c r="J110" i="41"/>
  <c r="J109" i="41"/>
  <c r="J108" i="41"/>
  <c r="J107" i="41"/>
  <c r="J106" i="41"/>
  <c r="J104" i="41"/>
  <c r="J103" i="41"/>
  <c r="J102" i="41"/>
  <c r="J101" i="41"/>
  <c r="J100" i="41"/>
  <c r="J99" i="41"/>
  <c r="J97" i="41"/>
  <c r="J96" i="41"/>
  <c r="J95" i="41"/>
  <c r="J94" i="41"/>
  <c r="J93" i="41"/>
  <c r="J92" i="41"/>
  <c r="J90" i="41"/>
  <c r="J89" i="41"/>
  <c r="J88" i="41"/>
  <c r="J87" i="41"/>
  <c r="J86" i="41"/>
  <c r="J85" i="41"/>
  <c r="J76" i="41"/>
  <c r="J75" i="41"/>
  <c r="J74" i="41"/>
  <c r="J73" i="41"/>
  <c r="J72" i="41"/>
  <c r="J71" i="41"/>
  <c r="J69" i="41"/>
  <c r="J68" i="41"/>
  <c r="J67" i="41"/>
  <c r="J66" i="41"/>
  <c r="J65" i="41"/>
  <c r="J64" i="41"/>
  <c r="J62" i="41"/>
  <c r="J61" i="41"/>
  <c r="J60" i="41"/>
  <c r="J59" i="41"/>
  <c r="J58" i="41"/>
  <c r="J57" i="41"/>
  <c r="J270" i="40"/>
  <c r="J269" i="40"/>
  <c r="J268" i="40"/>
  <c r="J267" i="40"/>
  <c r="J266" i="40"/>
  <c r="J264" i="40"/>
  <c r="J263" i="40"/>
  <c r="J262" i="40"/>
  <c r="J261" i="40"/>
  <c r="J260" i="40"/>
  <c r="J259" i="40"/>
  <c r="J257" i="40"/>
  <c r="J256" i="40"/>
  <c r="J255" i="40"/>
  <c r="J254" i="40"/>
  <c r="J253" i="40"/>
  <c r="J252" i="40"/>
  <c r="J250" i="40"/>
  <c r="J249" i="40"/>
  <c r="J248" i="40"/>
  <c r="J247" i="40"/>
  <c r="J246" i="40"/>
  <c r="J245" i="40"/>
  <c r="J243" i="40"/>
  <c r="J242" i="40"/>
  <c r="J241" i="40"/>
  <c r="J240" i="40"/>
  <c r="J239" i="40"/>
  <c r="J238" i="40"/>
  <c r="J236" i="40"/>
  <c r="J235" i="40"/>
  <c r="J234" i="40"/>
  <c r="J233" i="40"/>
  <c r="J232" i="40"/>
  <c r="J231" i="40"/>
  <c r="J229" i="40"/>
  <c r="J228" i="40"/>
  <c r="J227" i="40"/>
  <c r="J226" i="40"/>
  <c r="J225" i="40"/>
  <c r="J224" i="40"/>
  <c r="J222" i="40"/>
  <c r="J221" i="40"/>
  <c r="J220" i="40"/>
  <c r="J219" i="40"/>
  <c r="J218" i="40"/>
  <c r="J217" i="40"/>
  <c r="J215" i="40"/>
  <c r="J214" i="40"/>
  <c r="J213" i="40"/>
  <c r="J212" i="40"/>
  <c r="J211" i="40"/>
  <c r="J210" i="40"/>
  <c r="J208" i="40"/>
  <c r="J207" i="40"/>
  <c r="J206" i="40"/>
  <c r="J205" i="40"/>
  <c r="J204" i="40"/>
  <c r="J203" i="40"/>
  <c r="J201" i="40"/>
  <c r="J200" i="40"/>
  <c r="J199" i="40"/>
  <c r="J198" i="40"/>
  <c r="J197" i="40"/>
  <c r="J196" i="40"/>
  <c r="J194" i="40"/>
  <c r="J193" i="40"/>
  <c r="J192" i="40"/>
  <c r="J191" i="40"/>
  <c r="J190" i="40"/>
  <c r="J189" i="40"/>
  <c r="J187" i="40"/>
  <c r="J186" i="40"/>
  <c r="J185" i="40"/>
  <c r="J184" i="40"/>
  <c r="J183" i="40"/>
  <c r="J182" i="40"/>
  <c r="J139" i="40"/>
  <c r="J138" i="40"/>
  <c r="J137" i="40"/>
  <c r="J136" i="40"/>
  <c r="J135" i="40"/>
  <c r="J134" i="40"/>
  <c r="J132" i="40"/>
  <c r="J131" i="40"/>
  <c r="J130" i="40"/>
  <c r="J129" i="40"/>
  <c r="J128" i="40"/>
  <c r="J127" i="40"/>
  <c r="J125" i="40"/>
  <c r="J124" i="40"/>
  <c r="J123" i="40"/>
  <c r="J122" i="40"/>
  <c r="J121" i="40"/>
  <c r="J120" i="40"/>
  <c r="J118" i="40"/>
  <c r="J117" i="40"/>
  <c r="J116" i="40"/>
  <c r="J115" i="40"/>
  <c r="J114" i="40"/>
  <c r="J113" i="40"/>
  <c r="J111" i="40"/>
  <c r="J110" i="40"/>
  <c r="J109" i="40"/>
  <c r="J108" i="40"/>
  <c r="J107" i="40"/>
  <c r="J106" i="40"/>
  <c r="J104" i="40"/>
  <c r="J103" i="40"/>
  <c r="J102" i="40"/>
  <c r="J101" i="40"/>
  <c r="J100" i="40"/>
  <c r="J99" i="40"/>
  <c r="J97" i="40"/>
  <c r="J96" i="40"/>
  <c r="J95" i="40"/>
  <c r="J94" i="40"/>
  <c r="J93" i="40"/>
  <c r="J92" i="40"/>
  <c r="J90" i="40"/>
  <c r="J89" i="40"/>
  <c r="J88" i="40"/>
  <c r="J87" i="40"/>
  <c r="J86" i="40"/>
  <c r="J85" i="40"/>
  <c r="J76" i="40"/>
  <c r="J75" i="40"/>
  <c r="J74" i="40"/>
  <c r="J73" i="40"/>
  <c r="J72" i="40"/>
  <c r="J71" i="40"/>
  <c r="J69" i="40"/>
  <c r="J68" i="40"/>
  <c r="J67" i="40"/>
  <c r="J66" i="40"/>
  <c r="J65" i="40"/>
  <c r="J64" i="40"/>
  <c r="J62" i="40"/>
  <c r="J61" i="40"/>
  <c r="J60" i="40"/>
  <c r="J59" i="40"/>
  <c r="J58" i="40"/>
  <c r="J57" i="40"/>
  <c r="J270" i="39"/>
  <c r="J269" i="39"/>
  <c r="J268" i="39"/>
  <c r="J267" i="39"/>
  <c r="J266" i="39"/>
  <c r="J264" i="39"/>
  <c r="J263" i="39"/>
  <c r="J262" i="39"/>
  <c r="J261" i="39"/>
  <c r="J260" i="39"/>
  <c r="J259" i="39"/>
  <c r="J257" i="39"/>
  <c r="J256" i="39"/>
  <c r="J255" i="39"/>
  <c r="J254" i="39"/>
  <c r="J253" i="39"/>
  <c r="J252" i="39"/>
  <c r="J250" i="39"/>
  <c r="J249" i="39"/>
  <c r="J248" i="39"/>
  <c r="J247" i="39"/>
  <c r="J246" i="39"/>
  <c r="J245" i="39"/>
  <c r="J243" i="39"/>
  <c r="J242" i="39"/>
  <c r="J241" i="39"/>
  <c r="J240" i="39"/>
  <c r="J239" i="39"/>
  <c r="J238" i="39"/>
  <c r="J236" i="39"/>
  <c r="J235" i="39"/>
  <c r="J234" i="39"/>
  <c r="J233" i="39"/>
  <c r="J232" i="39"/>
  <c r="J231" i="39"/>
  <c r="J229" i="39"/>
  <c r="J228" i="39"/>
  <c r="J227" i="39"/>
  <c r="J226" i="39"/>
  <c r="J225" i="39"/>
  <c r="J224" i="39"/>
  <c r="J222" i="39"/>
  <c r="J221" i="39"/>
  <c r="J220" i="39"/>
  <c r="J219" i="39"/>
  <c r="J218" i="39"/>
  <c r="J217" i="39"/>
  <c r="J215" i="39"/>
  <c r="J214" i="39"/>
  <c r="J213" i="39"/>
  <c r="J212" i="39"/>
  <c r="J211" i="39"/>
  <c r="J210" i="39"/>
  <c r="J208" i="39"/>
  <c r="J207" i="39"/>
  <c r="J206" i="39"/>
  <c r="J205" i="39"/>
  <c r="J204" i="39"/>
  <c r="J203" i="39"/>
  <c r="J201" i="39"/>
  <c r="J200" i="39"/>
  <c r="J199" i="39"/>
  <c r="J198" i="39"/>
  <c r="J197" i="39"/>
  <c r="J196" i="39"/>
  <c r="J194" i="39"/>
  <c r="J193" i="39"/>
  <c r="J192" i="39"/>
  <c r="J191" i="39"/>
  <c r="J190" i="39"/>
  <c r="J189" i="39"/>
  <c r="J187" i="39"/>
  <c r="J186" i="39"/>
  <c r="J185" i="39"/>
  <c r="J184" i="39"/>
  <c r="J183" i="39"/>
  <c r="J182" i="39"/>
  <c r="J139" i="39"/>
  <c r="J138" i="39"/>
  <c r="J137" i="39"/>
  <c r="J136" i="39"/>
  <c r="J135" i="39"/>
  <c r="J134" i="39"/>
  <c r="J132" i="39"/>
  <c r="J131" i="39"/>
  <c r="J130" i="39"/>
  <c r="J129" i="39"/>
  <c r="J128" i="39"/>
  <c r="J127" i="39"/>
  <c r="J125" i="39"/>
  <c r="J124" i="39"/>
  <c r="J123" i="39"/>
  <c r="J122" i="39"/>
  <c r="J121" i="39"/>
  <c r="J120" i="39"/>
  <c r="J118" i="39"/>
  <c r="J117" i="39"/>
  <c r="J116" i="39"/>
  <c r="J115" i="39"/>
  <c r="J114" i="39"/>
  <c r="J113" i="39"/>
  <c r="J111" i="39"/>
  <c r="J110" i="39"/>
  <c r="J109" i="39"/>
  <c r="J108" i="39"/>
  <c r="J107" i="39"/>
  <c r="J106" i="39"/>
  <c r="J104" i="39"/>
  <c r="J103" i="39"/>
  <c r="J102" i="39"/>
  <c r="J101" i="39"/>
  <c r="J100" i="39"/>
  <c r="J99" i="39"/>
  <c r="J97" i="39"/>
  <c r="J96" i="39"/>
  <c r="J95" i="39"/>
  <c r="J94" i="39"/>
  <c r="J93" i="39"/>
  <c r="J92" i="39"/>
  <c r="J90" i="39"/>
  <c r="J89" i="39"/>
  <c r="J88" i="39"/>
  <c r="J87" i="39"/>
  <c r="J86" i="39"/>
  <c r="J85" i="39"/>
  <c r="J76" i="39"/>
  <c r="J75" i="39"/>
  <c r="J74" i="39"/>
  <c r="J73" i="39"/>
  <c r="J72" i="39"/>
  <c r="J71" i="39"/>
  <c r="J69" i="39"/>
  <c r="J68" i="39"/>
  <c r="J67" i="39"/>
  <c r="J66" i="39"/>
  <c r="J65" i="39"/>
  <c r="J64" i="39"/>
  <c r="J62" i="39"/>
  <c r="J61" i="39"/>
  <c r="J60" i="39"/>
  <c r="J59" i="39"/>
  <c r="J58" i="39"/>
  <c r="J57" i="39"/>
  <c r="J270" i="38"/>
  <c r="J269" i="38"/>
  <c r="J268" i="38"/>
  <c r="J267" i="38"/>
  <c r="J266" i="38"/>
  <c r="J264" i="38"/>
  <c r="J263" i="38"/>
  <c r="J262" i="38"/>
  <c r="J261" i="38"/>
  <c r="J260" i="38"/>
  <c r="J259" i="38"/>
  <c r="J257" i="38"/>
  <c r="J256" i="38"/>
  <c r="J255" i="38"/>
  <c r="J254" i="38"/>
  <c r="J253" i="38"/>
  <c r="J252" i="38"/>
  <c r="J250" i="38"/>
  <c r="J249" i="38"/>
  <c r="J248" i="38"/>
  <c r="J247" i="38"/>
  <c r="J246" i="38"/>
  <c r="J245" i="38"/>
  <c r="J243" i="38"/>
  <c r="J242" i="38"/>
  <c r="J241" i="38"/>
  <c r="J240" i="38"/>
  <c r="J239" i="38"/>
  <c r="J238" i="38"/>
  <c r="J236" i="38"/>
  <c r="J235" i="38"/>
  <c r="J234" i="38"/>
  <c r="J233" i="38"/>
  <c r="J232" i="38"/>
  <c r="J231" i="38"/>
  <c r="J229" i="38"/>
  <c r="J228" i="38"/>
  <c r="J227" i="38"/>
  <c r="J226" i="38"/>
  <c r="J225" i="38"/>
  <c r="J224" i="38"/>
  <c r="J222" i="38"/>
  <c r="J221" i="38"/>
  <c r="J220" i="38"/>
  <c r="J219" i="38"/>
  <c r="J218" i="38"/>
  <c r="J217" i="38"/>
  <c r="J215" i="38"/>
  <c r="J214" i="38"/>
  <c r="J213" i="38"/>
  <c r="J212" i="38"/>
  <c r="J211" i="38"/>
  <c r="J210" i="38"/>
  <c r="J208" i="38"/>
  <c r="J207" i="38"/>
  <c r="J206" i="38"/>
  <c r="J205" i="38"/>
  <c r="J204" i="38"/>
  <c r="J203" i="38"/>
  <c r="J201" i="38"/>
  <c r="J200" i="38"/>
  <c r="J199" i="38"/>
  <c r="J198" i="38"/>
  <c r="J197" i="38"/>
  <c r="J196" i="38"/>
  <c r="J194" i="38"/>
  <c r="J193" i="38"/>
  <c r="J192" i="38"/>
  <c r="J191" i="38"/>
  <c r="J190" i="38"/>
  <c r="J189" i="38"/>
  <c r="J187" i="38"/>
  <c r="J186" i="38"/>
  <c r="J185" i="38"/>
  <c r="J184" i="38"/>
  <c r="J183" i="38"/>
  <c r="J182" i="38"/>
  <c r="J139" i="38"/>
  <c r="J138" i="38"/>
  <c r="J137" i="38"/>
  <c r="J136" i="38"/>
  <c r="J135" i="38"/>
  <c r="J134" i="38"/>
  <c r="J132" i="38"/>
  <c r="J131" i="38"/>
  <c r="J130" i="38"/>
  <c r="J129" i="38"/>
  <c r="J128" i="38"/>
  <c r="J127" i="38"/>
  <c r="J125" i="38"/>
  <c r="J124" i="38"/>
  <c r="J123" i="38"/>
  <c r="J122" i="38"/>
  <c r="J121" i="38"/>
  <c r="J120" i="38"/>
  <c r="J118" i="38"/>
  <c r="J117" i="38"/>
  <c r="J116" i="38"/>
  <c r="J115" i="38"/>
  <c r="J114" i="38"/>
  <c r="J113" i="38"/>
  <c r="J111" i="38"/>
  <c r="J110" i="38"/>
  <c r="J109" i="38"/>
  <c r="J108" i="38"/>
  <c r="J107" i="38"/>
  <c r="J106" i="38"/>
  <c r="J104" i="38"/>
  <c r="J103" i="38"/>
  <c r="J102" i="38"/>
  <c r="J101" i="38"/>
  <c r="J100" i="38"/>
  <c r="J99" i="38"/>
  <c r="J97" i="38"/>
  <c r="J96" i="38"/>
  <c r="J95" i="38"/>
  <c r="J94" i="38"/>
  <c r="J93" i="38"/>
  <c r="J92" i="38"/>
  <c r="J90" i="38"/>
  <c r="J89" i="38"/>
  <c r="J88" i="38"/>
  <c r="J87" i="38"/>
  <c r="J86" i="38"/>
  <c r="J85" i="38"/>
  <c r="J76" i="38"/>
  <c r="J75" i="38"/>
  <c r="J74" i="38"/>
  <c r="J73" i="38"/>
  <c r="J72" i="38"/>
  <c r="J71" i="38"/>
  <c r="J69" i="38"/>
  <c r="J68" i="38"/>
  <c r="J67" i="38"/>
  <c r="J66" i="38"/>
  <c r="J65" i="38"/>
  <c r="J64" i="38"/>
  <c r="J62" i="38"/>
  <c r="J61" i="38"/>
  <c r="J60" i="38"/>
  <c r="J59" i="38"/>
  <c r="J58" i="38"/>
  <c r="J57" i="38"/>
  <c r="J270" i="37"/>
  <c r="J269" i="37"/>
  <c r="J268" i="37"/>
  <c r="J267" i="37"/>
  <c r="J266" i="37"/>
  <c r="J264" i="37"/>
  <c r="J263" i="37"/>
  <c r="J262" i="37"/>
  <c r="J261" i="37"/>
  <c r="J260" i="37"/>
  <c r="J259" i="37"/>
  <c r="J257" i="37"/>
  <c r="J256" i="37"/>
  <c r="J255" i="37"/>
  <c r="J254" i="37"/>
  <c r="J253" i="37"/>
  <c r="J252" i="37"/>
  <c r="J250" i="37"/>
  <c r="J249" i="37"/>
  <c r="J248" i="37"/>
  <c r="J247" i="37"/>
  <c r="J246" i="37"/>
  <c r="J245" i="37"/>
  <c r="J243" i="37"/>
  <c r="J242" i="37"/>
  <c r="J241" i="37"/>
  <c r="J240" i="37"/>
  <c r="J239" i="37"/>
  <c r="J238" i="37"/>
  <c r="J236" i="37"/>
  <c r="J235" i="37"/>
  <c r="J234" i="37"/>
  <c r="J233" i="37"/>
  <c r="J232" i="37"/>
  <c r="J231" i="37"/>
  <c r="J229" i="37"/>
  <c r="J228" i="37"/>
  <c r="J227" i="37"/>
  <c r="J226" i="37"/>
  <c r="J225" i="37"/>
  <c r="J224" i="37"/>
  <c r="J222" i="37"/>
  <c r="J221" i="37"/>
  <c r="J220" i="37"/>
  <c r="J219" i="37"/>
  <c r="J218" i="37"/>
  <c r="J217" i="37"/>
  <c r="J215" i="37"/>
  <c r="J214" i="37"/>
  <c r="J213" i="37"/>
  <c r="J212" i="37"/>
  <c r="J211" i="37"/>
  <c r="J210" i="37"/>
  <c r="J208" i="37"/>
  <c r="J207" i="37"/>
  <c r="J206" i="37"/>
  <c r="J205" i="37"/>
  <c r="J204" i="37"/>
  <c r="J203" i="37"/>
  <c r="J201" i="37"/>
  <c r="J200" i="37"/>
  <c r="J199" i="37"/>
  <c r="J198" i="37"/>
  <c r="J197" i="37"/>
  <c r="J196" i="37"/>
  <c r="J194" i="37"/>
  <c r="J193" i="37"/>
  <c r="J192" i="37"/>
  <c r="J191" i="37"/>
  <c r="J190" i="37"/>
  <c r="J189" i="37"/>
  <c r="J187" i="37"/>
  <c r="J186" i="37"/>
  <c r="J185" i="37"/>
  <c r="J184" i="37"/>
  <c r="J183" i="37"/>
  <c r="J182" i="37"/>
  <c r="J139" i="37"/>
  <c r="J138" i="37"/>
  <c r="J137" i="37"/>
  <c r="J136" i="37"/>
  <c r="J135" i="37"/>
  <c r="J134" i="37"/>
  <c r="J132" i="37"/>
  <c r="J131" i="37"/>
  <c r="J130" i="37"/>
  <c r="J129" i="37"/>
  <c r="J128" i="37"/>
  <c r="J127" i="37"/>
  <c r="J125" i="37"/>
  <c r="J124" i="37"/>
  <c r="J123" i="37"/>
  <c r="J122" i="37"/>
  <c r="J121" i="37"/>
  <c r="J120" i="37"/>
  <c r="J118" i="37"/>
  <c r="J117" i="37"/>
  <c r="J116" i="37"/>
  <c r="J115" i="37"/>
  <c r="J114" i="37"/>
  <c r="J113" i="37"/>
  <c r="J111" i="37"/>
  <c r="J110" i="37"/>
  <c r="J109" i="37"/>
  <c r="J108" i="37"/>
  <c r="J107" i="37"/>
  <c r="J106" i="37"/>
  <c r="J104" i="37"/>
  <c r="J103" i="37"/>
  <c r="J102" i="37"/>
  <c r="J101" i="37"/>
  <c r="J100" i="37"/>
  <c r="J99" i="37"/>
  <c r="J97" i="37"/>
  <c r="J96" i="37"/>
  <c r="J95" i="37"/>
  <c r="J94" i="37"/>
  <c r="J93" i="37"/>
  <c r="J92" i="37"/>
  <c r="J90" i="37"/>
  <c r="J89" i="37"/>
  <c r="J88" i="37"/>
  <c r="J87" i="37"/>
  <c r="J86" i="37"/>
  <c r="J85" i="37"/>
  <c r="J76" i="37"/>
  <c r="J75" i="37"/>
  <c r="J74" i="37"/>
  <c r="J73" i="37"/>
  <c r="J72" i="37"/>
  <c r="J71" i="37"/>
  <c r="J69" i="37"/>
  <c r="J68" i="37"/>
  <c r="J67" i="37"/>
  <c r="J66" i="37"/>
  <c r="J65" i="37"/>
  <c r="J64" i="37"/>
  <c r="J62" i="37"/>
  <c r="J61" i="37"/>
  <c r="J60" i="37"/>
  <c r="J59" i="37"/>
  <c r="J58" i="37"/>
  <c r="J57" i="37"/>
  <c r="J270" i="36"/>
  <c r="J269" i="36"/>
  <c r="J268" i="36"/>
  <c r="J267" i="36"/>
  <c r="J266" i="36"/>
  <c r="J264" i="36"/>
  <c r="J263" i="36"/>
  <c r="J262" i="36"/>
  <c r="J261" i="36"/>
  <c r="J260" i="36"/>
  <c r="J259" i="36"/>
  <c r="J257" i="36"/>
  <c r="J256" i="36"/>
  <c r="J255" i="36"/>
  <c r="J254" i="36"/>
  <c r="J253" i="36"/>
  <c r="J252" i="36"/>
  <c r="J250" i="36"/>
  <c r="J249" i="36"/>
  <c r="J248" i="36"/>
  <c r="J247" i="36"/>
  <c r="J246" i="36"/>
  <c r="J245" i="36"/>
  <c r="J243" i="36"/>
  <c r="J242" i="36"/>
  <c r="J241" i="36"/>
  <c r="J240" i="36"/>
  <c r="J239" i="36"/>
  <c r="J238" i="36"/>
  <c r="J236" i="36"/>
  <c r="J235" i="36"/>
  <c r="J234" i="36"/>
  <c r="J233" i="36"/>
  <c r="J232" i="36"/>
  <c r="J231" i="36"/>
  <c r="J229" i="36"/>
  <c r="J228" i="36"/>
  <c r="J227" i="36"/>
  <c r="J226" i="36"/>
  <c r="J225" i="36"/>
  <c r="J224" i="36"/>
  <c r="J222" i="36"/>
  <c r="J221" i="36"/>
  <c r="J220" i="36"/>
  <c r="J219" i="36"/>
  <c r="J218" i="36"/>
  <c r="J217" i="36"/>
  <c r="J215" i="36"/>
  <c r="J214" i="36"/>
  <c r="J213" i="36"/>
  <c r="J212" i="36"/>
  <c r="J211" i="36"/>
  <c r="J210" i="36"/>
  <c r="J208" i="36"/>
  <c r="J207" i="36"/>
  <c r="J206" i="36"/>
  <c r="J205" i="36"/>
  <c r="J204" i="36"/>
  <c r="J203" i="36"/>
  <c r="J201" i="36"/>
  <c r="J200" i="36"/>
  <c r="J199" i="36"/>
  <c r="J198" i="36"/>
  <c r="J197" i="36"/>
  <c r="J196" i="36"/>
  <c r="J194" i="36"/>
  <c r="J193" i="36"/>
  <c r="J192" i="36"/>
  <c r="J191" i="36"/>
  <c r="J190" i="36"/>
  <c r="J189" i="36"/>
  <c r="J187" i="36"/>
  <c r="J186" i="36"/>
  <c r="J185" i="36"/>
  <c r="J184" i="36"/>
  <c r="J183" i="36"/>
  <c r="J182" i="36"/>
  <c r="J139" i="36"/>
  <c r="J138" i="36"/>
  <c r="J137" i="36"/>
  <c r="J136" i="36"/>
  <c r="J135" i="36"/>
  <c r="J134" i="36"/>
  <c r="J132" i="36"/>
  <c r="J131" i="36"/>
  <c r="J130" i="36"/>
  <c r="J129" i="36"/>
  <c r="J128" i="36"/>
  <c r="J127" i="36"/>
  <c r="J125" i="36"/>
  <c r="J124" i="36"/>
  <c r="J123" i="36"/>
  <c r="J122" i="36"/>
  <c r="J121" i="36"/>
  <c r="J120" i="36"/>
  <c r="J118" i="36"/>
  <c r="J117" i="36"/>
  <c r="J116" i="36"/>
  <c r="J115" i="36"/>
  <c r="J114" i="36"/>
  <c r="J113" i="36"/>
  <c r="J111" i="36"/>
  <c r="J110" i="36"/>
  <c r="J109" i="36"/>
  <c r="J108" i="36"/>
  <c r="J107" i="36"/>
  <c r="J106" i="36"/>
  <c r="J104" i="36"/>
  <c r="J103" i="36"/>
  <c r="J102" i="36"/>
  <c r="J101" i="36"/>
  <c r="J100" i="36"/>
  <c r="J99" i="36"/>
  <c r="J97" i="36"/>
  <c r="J96" i="36"/>
  <c r="J95" i="36"/>
  <c r="J94" i="36"/>
  <c r="J93" i="36"/>
  <c r="J92" i="36"/>
  <c r="J90" i="36"/>
  <c r="J89" i="36"/>
  <c r="J88" i="36"/>
  <c r="J87" i="36"/>
  <c r="J86" i="36"/>
  <c r="J85" i="36"/>
  <c r="J76" i="36"/>
  <c r="J75" i="36"/>
  <c r="J74" i="36"/>
  <c r="J73" i="36"/>
  <c r="J72" i="36"/>
  <c r="J71" i="36"/>
  <c r="J69" i="36"/>
  <c r="J68" i="36"/>
  <c r="J67" i="36"/>
  <c r="J66" i="36"/>
  <c r="J65" i="36"/>
  <c r="J64" i="36"/>
  <c r="J62" i="36"/>
  <c r="J61" i="36"/>
  <c r="J60" i="36"/>
  <c r="J59" i="36"/>
  <c r="J58" i="36"/>
  <c r="J57" i="36"/>
  <c r="J270" i="35"/>
  <c r="J269" i="35"/>
  <c r="J268" i="35"/>
  <c r="J267" i="35"/>
  <c r="J266" i="35"/>
  <c r="J264" i="35"/>
  <c r="J263" i="35"/>
  <c r="J262" i="35"/>
  <c r="J261" i="35"/>
  <c r="J260" i="35"/>
  <c r="J259" i="35"/>
  <c r="J257" i="35"/>
  <c r="J256" i="35"/>
  <c r="J255" i="35"/>
  <c r="J254" i="35"/>
  <c r="J253" i="35"/>
  <c r="J252" i="35"/>
  <c r="J250" i="35"/>
  <c r="J249" i="35"/>
  <c r="J248" i="35"/>
  <c r="J247" i="35"/>
  <c r="J246" i="35"/>
  <c r="J245" i="35"/>
  <c r="J243" i="35"/>
  <c r="J242" i="35"/>
  <c r="J241" i="35"/>
  <c r="J240" i="35"/>
  <c r="J239" i="35"/>
  <c r="J238" i="35"/>
  <c r="J236" i="35"/>
  <c r="J235" i="35"/>
  <c r="J234" i="35"/>
  <c r="J233" i="35"/>
  <c r="J232" i="35"/>
  <c r="J231" i="35"/>
  <c r="J229" i="35"/>
  <c r="J228" i="35"/>
  <c r="J227" i="35"/>
  <c r="J226" i="35"/>
  <c r="J225" i="35"/>
  <c r="J224" i="35"/>
  <c r="J222" i="35"/>
  <c r="J221" i="35"/>
  <c r="J220" i="35"/>
  <c r="J219" i="35"/>
  <c r="J218" i="35"/>
  <c r="J217" i="35"/>
  <c r="J215" i="35"/>
  <c r="J214" i="35"/>
  <c r="J213" i="35"/>
  <c r="J212" i="35"/>
  <c r="J211" i="35"/>
  <c r="J210" i="35"/>
  <c r="J208" i="35"/>
  <c r="J207" i="35"/>
  <c r="J206" i="35"/>
  <c r="J205" i="35"/>
  <c r="J204" i="35"/>
  <c r="J203" i="35"/>
  <c r="J201" i="35"/>
  <c r="J200" i="35"/>
  <c r="J199" i="35"/>
  <c r="J198" i="35"/>
  <c r="J197" i="35"/>
  <c r="J196" i="35"/>
  <c r="J194" i="35"/>
  <c r="J193" i="35"/>
  <c r="J192" i="35"/>
  <c r="J191" i="35"/>
  <c r="J190" i="35"/>
  <c r="J189" i="35"/>
  <c r="J187" i="35"/>
  <c r="J186" i="35"/>
  <c r="J185" i="35"/>
  <c r="J184" i="35"/>
  <c r="J183" i="35"/>
  <c r="J182" i="35"/>
  <c r="J139" i="35"/>
  <c r="J138" i="35"/>
  <c r="J137" i="35"/>
  <c r="J136" i="35"/>
  <c r="J135" i="35"/>
  <c r="J134" i="35"/>
  <c r="J132" i="35"/>
  <c r="J131" i="35"/>
  <c r="J130" i="35"/>
  <c r="J129" i="35"/>
  <c r="J128" i="35"/>
  <c r="J127" i="35"/>
  <c r="J125" i="35"/>
  <c r="J124" i="35"/>
  <c r="J123" i="35"/>
  <c r="J122" i="35"/>
  <c r="J121" i="35"/>
  <c r="J120" i="35"/>
  <c r="J118" i="35"/>
  <c r="J117" i="35"/>
  <c r="J116" i="35"/>
  <c r="J115" i="35"/>
  <c r="J114" i="35"/>
  <c r="J113" i="35"/>
  <c r="J111" i="35"/>
  <c r="J110" i="35"/>
  <c r="J109" i="35"/>
  <c r="J108" i="35"/>
  <c r="J107" i="35"/>
  <c r="J106" i="35"/>
  <c r="J104" i="35"/>
  <c r="J103" i="35"/>
  <c r="J102" i="35"/>
  <c r="J101" i="35"/>
  <c r="J100" i="35"/>
  <c r="J99" i="35"/>
  <c r="J97" i="35"/>
  <c r="J96" i="35"/>
  <c r="J95" i="35"/>
  <c r="J94" i="35"/>
  <c r="J93" i="35"/>
  <c r="J92" i="35"/>
  <c r="J90" i="35"/>
  <c r="J89" i="35"/>
  <c r="J88" i="35"/>
  <c r="J87" i="35"/>
  <c r="J86" i="35"/>
  <c r="J85" i="35"/>
  <c r="J76" i="35"/>
  <c r="J75" i="35"/>
  <c r="J74" i="35"/>
  <c r="J73" i="35"/>
  <c r="J72" i="35"/>
  <c r="J71" i="35"/>
  <c r="J69" i="35"/>
  <c r="J68" i="35"/>
  <c r="J67" i="35"/>
  <c r="J66" i="35"/>
  <c r="J65" i="35"/>
  <c r="J64" i="35"/>
  <c r="J62" i="35"/>
  <c r="J61" i="35"/>
  <c r="J60" i="35"/>
  <c r="J59" i="35"/>
  <c r="J58" i="35"/>
  <c r="J57" i="35"/>
  <c r="J270" i="34"/>
  <c r="J269" i="34"/>
  <c r="J268" i="34"/>
  <c r="J267" i="34"/>
  <c r="J266" i="34"/>
  <c r="J264" i="34"/>
  <c r="J263" i="34"/>
  <c r="J262" i="34"/>
  <c r="J261" i="34"/>
  <c r="J260" i="34"/>
  <c r="J259" i="34"/>
  <c r="J257" i="34"/>
  <c r="J256" i="34"/>
  <c r="J255" i="34"/>
  <c r="J254" i="34"/>
  <c r="J253" i="34"/>
  <c r="J252" i="34"/>
  <c r="J250" i="34"/>
  <c r="J249" i="34"/>
  <c r="J248" i="34"/>
  <c r="J247" i="34"/>
  <c r="J246" i="34"/>
  <c r="J245" i="34"/>
  <c r="J243" i="34"/>
  <c r="J242" i="34"/>
  <c r="J241" i="34"/>
  <c r="J240" i="34"/>
  <c r="J239" i="34"/>
  <c r="J238" i="34"/>
  <c r="J236" i="34"/>
  <c r="J235" i="34"/>
  <c r="J234" i="34"/>
  <c r="J233" i="34"/>
  <c r="J232" i="34"/>
  <c r="J231" i="34"/>
  <c r="J229" i="34"/>
  <c r="J228" i="34"/>
  <c r="J227" i="34"/>
  <c r="J226" i="34"/>
  <c r="J225" i="34"/>
  <c r="J224" i="34"/>
  <c r="J222" i="34"/>
  <c r="J221" i="34"/>
  <c r="J220" i="34"/>
  <c r="J219" i="34"/>
  <c r="J218" i="34"/>
  <c r="J217" i="34"/>
  <c r="J215" i="34"/>
  <c r="J214" i="34"/>
  <c r="J213" i="34"/>
  <c r="J212" i="34"/>
  <c r="J211" i="34"/>
  <c r="J210" i="34"/>
  <c r="J208" i="34"/>
  <c r="J207" i="34"/>
  <c r="J206" i="34"/>
  <c r="J205" i="34"/>
  <c r="J204" i="34"/>
  <c r="J203" i="34"/>
  <c r="J201" i="34"/>
  <c r="J200" i="34"/>
  <c r="J199" i="34"/>
  <c r="J198" i="34"/>
  <c r="J197" i="34"/>
  <c r="J196" i="34"/>
  <c r="J194" i="34"/>
  <c r="J193" i="34"/>
  <c r="J192" i="34"/>
  <c r="J191" i="34"/>
  <c r="J190" i="34"/>
  <c r="J189" i="34"/>
  <c r="J187" i="34"/>
  <c r="J186" i="34"/>
  <c r="J185" i="34"/>
  <c r="J184" i="34"/>
  <c r="J183" i="34"/>
  <c r="J182" i="34"/>
  <c r="J139" i="34"/>
  <c r="J138" i="34"/>
  <c r="J137" i="34"/>
  <c r="J136" i="34"/>
  <c r="J135" i="34"/>
  <c r="J134" i="34"/>
  <c r="J132" i="34"/>
  <c r="J131" i="34"/>
  <c r="J130" i="34"/>
  <c r="J129" i="34"/>
  <c r="J128" i="34"/>
  <c r="J127" i="34"/>
  <c r="J125" i="34"/>
  <c r="J124" i="34"/>
  <c r="J123" i="34"/>
  <c r="J122" i="34"/>
  <c r="J121" i="34"/>
  <c r="J120" i="34"/>
  <c r="J118" i="34"/>
  <c r="J117" i="34"/>
  <c r="J116" i="34"/>
  <c r="J115" i="34"/>
  <c r="J114" i="34"/>
  <c r="J113" i="34"/>
  <c r="J111" i="34"/>
  <c r="J110" i="34"/>
  <c r="J109" i="34"/>
  <c r="J108" i="34"/>
  <c r="J107" i="34"/>
  <c r="J106" i="34"/>
  <c r="J104" i="34"/>
  <c r="J103" i="34"/>
  <c r="J102" i="34"/>
  <c r="J101" i="34"/>
  <c r="J100" i="34"/>
  <c r="J99" i="34"/>
  <c r="J97" i="34"/>
  <c r="J96" i="34"/>
  <c r="J95" i="34"/>
  <c r="J94" i="34"/>
  <c r="J93" i="34"/>
  <c r="J92" i="34"/>
  <c r="J90" i="34"/>
  <c r="J89" i="34"/>
  <c r="J88" i="34"/>
  <c r="J87" i="34"/>
  <c r="J86" i="34"/>
  <c r="J85" i="34"/>
  <c r="J76" i="34"/>
  <c r="J75" i="34"/>
  <c r="J74" i="34"/>
  <c r="J73" i="34"/>
  <c r="J72" i="34"/>
  <c r="J71" i="34"/>
  <c r="J69" i="34"/>
  <c r="J68" i="34"/>
  <c r="J67" i="34"/>
  <c r="J66" i="34"/>
  <c r="J65" i="34"/>
  <c r="J64" i="34"/>
  <c r="J62" i="34"/>
  <c r="J61" i="34"/>
  <c r="J60" i="34"/>
  <c r="J59" i="34"/>
  <c r="J58" i="34"/>
  <c r="J57" i="34"/>
  <c r="J270" i="33"/>
  <c r="J269" i="33"/>
  <c r="J268" i="33"/>
  <c r="J267" i="33"/>
  <c r="J266" i="33"/>
  <c r="J264" i="33"/>
  <c r="J263" i="33"/>
  <c r="J262" i="33"/>
  <c r="J261" i="33"/>
  <c r="J260" i="33"/>
  <c r="J259" i="33"/>
  <c r="J257" i="33"/>
  <c r="J256" i="33"/>
  <c r="J255" i="33"/>
  <c r="J254" i="33"/>
  <c r="J253" i="33"/>
  <c r="J252" i="33"/>
  <c r="J250" i="33"/>
  <c r="J249" i="33"/>
  <c r="J248" i="33"/>
  <c r="J247" i="33"/>
  <c r="J246" i="33"/>
  <c r="J245" i="33"/>
  <c r="J243" i="33"/>
  <c r="J242" i="33"/>
  <c r="J241" i="33"/>
  <c r="J240" i="33"/>
  <c r="J239" i="33"/>
  <c r="J238" i="33"/>
  <c r="J236" i="33"/>
  <c r="J235" i="33"/>
  <c r="J234" i="33"/>
  <c r="J233" i="33"/>
  <c r="J232" i="33"/>
  <c r="J231" i="33"/>
  <c r="J229" i="33"/>
  <c r="J228" i="33"/>
  <c r="J227" i="33"/>
  <c r="J226" i="33"/>
  <c r="J225" i="33"/>
  <c r="J224" i="33"/>
  <c r="J222" i="33"/>
  <c r="J221" i="33"/>
  <c r="J220" i="33"/>
  <c r="J219" i="33"/>
  <c r="J218" i="33"/>
  <c r="J217" i="33"/>
  <c r="J215" i="33"/>
  <c r="J214" i="33"/>
  <c r="J213" i="33"/>
  <c r="J212" i="33"/>
  <c r="J211" i="33"/>
  <c r="J210" i="33"/>
  <c r="J208" i="33"/>
  <c r="J207" i="33"/>
  <c r="J206" i="33"/>
  <c r="J205" i="33"/>
  <c r="J204" i="33"/>
  <c r="J203" i="33"/>
  <c r="J201" i="33"/>
  <c r="J200" i="33"/>
  <c r="J199" i="33"/>
  <c r="J198" i="33"/>
  <c r="J197" i="33"/>
  <c r="J196" i="33"/>
  <c r="J194" i="33"/>
  <c r="J193" i="33"/>
  <c r="J192" i="33"/>
  <c r="J191" i="33"/>
  <c r="J190" i="33"/>
  <c r="J189" i="33"/>
  <c r="J187" i="33"/>
  <c r="J186" i="33"/>
  <c r="J185" i="33"/>
  <c r="J184" i="33"/>
  <c r="J183" i="33"/>
  <c r="J182" i="33"/>
  <c r="J139" i="33"/>
  <c r="J138" i="33"/>
  <c r="J137" i="33"/>
  <c r="J136" i="33"/>
  <c r="J135" i="33"/>
  <c r="J134" i="33"/>
  <c r="J132" i="33"/>
  <c r="J131" i="33"/>
  <c r="J130" i="33"/>
  <c r="J129" i="33"/>
  <c r="J128" i="33"/>
  <c r="J127" i="33"/>
  <c r="J125" i="33"/>
  <c r="J124" i="33"/>
  <c r="J123" i="33"/>
  <c r="J122" i="33"/>
  <c r="J121" i="33"/>
  <c r="J120" i="33"/>
  <c r="J118" i="33"/>
  <c r="J117" i="33"/>
  <c r="J116" i="33"/>
  <c r="J115" i="33"/>
  <c r="J114" i="33"/>
  <c r="J113" i="33"/>
  <c r="J111" i="33"/>
  <c r="J110" i="33"/>
  <c r="J109" i="33"/>
  <c r="J108" i="33"/>
  <c r="J107" i="33"/>
  <c r="J106" i="33"/>
  <c r="J104" i="33"/>
  <c r="J103" i="33"/>
  <c r="J102" i="33"/>
  <c r="J101" i="33"/>
  <c r="J100" i="33"/>
  <c r="J99" i="33"/>
  <c r="J97" i="33"/>
  <c r="J96" i="33"/>
  <c r="J95" i="33"/>
  <c r="J94" i="33"/>
  <c r="J93" i="33"/>
  <c r="J92" i="33"/>
  <c r="J90" i="33"/>
  <c r="J89" i="33"/>
  <c r="J88" i="33"/>
  <c r="J87" i="33"/>
  <c r="J86" i="33"/>
  <c r="J85" i="33"/>
  <c r="J76" i="33"/>
  <c r="J75" i="33"/>
  <c r="J74" i="33"/>
  <c r="J73" i="33"/>
  <c r="J72" i="33"/>
  <c r="J71" i="33"/>
  <c r="J69" i="33"/>
  <c r="J68" i="33"/>
  <c r="J67" i="33"/>
  <c r="J66" i="33"/>
  <c r="J65" i="33"/>
  <c r="J64" i="33"/>
  <c r="J62" i="33"/>
  <c r="J61" i="33"/>
  <c r="J60" i="33"/>
  <c r="J59" i="33"/>
  <c r="J58" i="33"/>
  <c r="J57" i="33"/>
  <c r="J270" i="32"/>
  <c r="J269" i="32"/>
  <c r="J268" i="32"/>
  <c r="J267" i="32"/>
  <c r="J266" i="32"/>
  <c r="J264" i="32"/>
  <c r="J263" i="32"/>
  <c r="J262" i="32"/>
  <c r="J261" i="32"/>
  <c r="J260" i="32"/>
  <c r="J259" i="32"/>
  <c r="J257" i="32"/>
  <c r="J256" i="32"/>
  <c r="J255" i="32"/>
  <c r="J254" i="32"/>
  <c r="J253" i="32"/>
  <c r="J252" i="32"/>
  <c r="J250" i="32"/>
  <c r="J249" i="32"/>
  <c r="J248" i="32"/>
  <c r="J247" i="32"/>
  <c r="J246" i="32"/>
  <c r="J245" i="32"/>
  <c r="J243" i="32"/>
  <c r="J242" i="32"/>
  <c r="J241" i="32"/>
  <c r="J240" i="32"/>
  <c r="J239" i="32"/>
  <c r="J238" i="32"/>
  <c r="J236" i="32"/>
  <c r="J235" i="32"/>
  <c r="J234" i="32"/>
  <c r="J233" i="32"/>
  <c r="J232" i="32"/>
  <c r="J231" i="32"/>
  <c r="J229" i="32"/>
  <c r="J228" i="32"/>
  <c r="J227" i="32"/>
  <c r="J226" i="32"/>
  <c r="J225" i="32"/>
  <c r="J224" i="32"/>
  <c r="J222" i="32"/>
  <c r="J221" i="32"/>
  <c r="J220" i="32"/>
  <c r="J219" i="32"/>
  <c r="J218" i="32"/>
  <c r="J217" i="32"/>
  <c r="J215" i="32"/>
  <c r="J214" i="32"/>
  <c r="J213" i="32"/>
  <c r="J212" i="32"/>
  <c r="J211" i="32"/>
  <c r="J210" i="32"/>
  <c r="J208" i="32"/>
  <c r="J207" i="32"/>
  <c r="J206" i="32"/>
  <c r="J205" i="32"/>
  <c r="J204" i="32"/>
  <c r="J203" i="32"/>
  <c r="J201" i="32"/>
  <c r="J200" i="32"/>
  <c r="J199" i="32"/>
  <c r="J198" i="32"/>
  <c r="J197" i="32"/>
  <c r="J196" i="32"/>
  <c r="J194" i="32"/>
  <c r="J193" i="32"/>
  <c r="J192" i="32"/>
  <c r="J191" i="32"/>
  <c r="J190" i="32"/>
  <c r="J189" i="32"/>
  <c r="J187" i="32"/>
  <c r="J186" i="32"/>
  <c r="J185" i="32"/>
  <c r="J184" i="32"/>
  <c r="J183" i="32"/>
  <c r="J182" i="32"/>
  <c r="J139" i="32"/>
  <c r="J138" i="32"/>
  <c r="J137" i="32"/>
  <c r="J136" i="32"/>
  <c r="J135" i="32"/>
  <c r="J134" i="32"/>
  <c r="J132" i="32"/>
  <c r="J131" i="32"/>
  <c r="J130" i="32"/>
  <c r="J129" i="32"/>
  <c r="J128" i="32"/>
  <c r="J127" i="32"/>
  <c r="J125" i="32"/>
  <c r="J124" i="32"/>
  <c r="J123" i="32"/>
  <c r="J122" i="32"/>
  <c r="J121" i="32"/>
  <c r="J120" i="32"/>
  <c r="J118" i="32"/>
  <c r="J117" i="32"/>
  <c r="J116" i="32"/>
  <c r="J115" i="32"/>
  <c r="J114" i="32"/>
  <c r="J113" i="32"/>
  <c r="J111" i="32"/>
  <c r="J110" i="32"/>
  <c r="J109" i="32"/>
  <c r="J108" i="32"/>
  <c r="J107" i="32"/>
  <c r="J106" i="32"/>
  <c r="J104" i="32"/>
  <c r="J103" i="32"/>
  <c r="J102" i="32"/>
  <c r="J101" i="32"/>
  <c r="J100" i="32"/>
  <c r="J99" i="32"/>
  <c r="J97" i="32"/>
  <c r="J96" i="32"/>
  <c r="J95" i="32"/>
  <c r="J94" i="32"/>
  <c r="J93" i="32"/>
  <c r="J92" i="32"/>
  <c r="J90" i="32"/>
  <c r="J89" i="32"/>
  <c r="J88" i="32"/>
  <c r="J87" i="32"/>
  <c r="J86" i="32"/>
  <c r="J85" i="32"/>
  <c r="J76" i="32"/>
  <c r="J75" i="32"/>
  <c r="J74" i="32"/>
  <c r="J73" i="32"/>
  <c r="J72" i="32"/>
  <c r="J71" i="32"/>
  <c r="J69" i="32"/>
  <c r="J68" i="32"/>
  <c r="J67" i="32"/>
  <c r="J66" i="32"/>
  <c r="J65" i="32"/>
  <c r="J64" i="32"/>
  <c r="J62" i="32"/>
  <c r="J61" i="32"/>
  <c r="J60" i="32"/>
  <c r="J59" i="32"/>
  <c r="J58" i="32"/>
  <c r="J57" i="32"/>
  <c r="J270" i="31"/>
  <c r="J269" i="31"/>
  <c r="J268" i="31"/>
  <c r="J267" i="31"/>
  <c r="J266" i="31"/>
  <c r="J264" i="31"/>
  <c r="J263" i="31"/>
  <c r="J262" i="31"/>
  <c r="J261" i="31"/>
  <c r="J260" i="31"/>
  <c r="J259" i="31"/>
  <c r="J257" i="31"/>
  <c r="J256" i="31"/>
  <c r="J255" i="31"/>
  <c r="J254" i="31"/>
  <c r="J253" i="31"/>
  <c r="J252" i="31"/>
  <c r="J250" i="31"/>
  <c r="J249" i="31"/>
  <c r="J248" i="31"/>
  <c r="J247" i="31"/>
  <c r="J246" i="31"/>
  <c r="J245" i="31"/>
  <c r="J243" i="31"/>
  <c r="J242" i="31"/>
  <c r="J241" i="31"/>
  <c r="J240" i="31"/>
  <c r="J239" i="31"/>
  <c r="J238" i="31"/>
  <c r="J236" i="31"/>
  <c r="J235" i="31"/>
  <c r="J234" i="31"/>
  <c r="J233" i="31"/>
  <c r="J232" i="31"/>
  <c r="J231" i="31"/>
  <c r="J229" i="31"/>
  <c r="J228" i="31"/>
  <c r="J227" i="31"/>
  <c r="J226" i="31"/>
  <c r="J225" i="31"/>
  <c r="J224" i="31"/>
  <c r="J222" i="31"/>
  <c r="J221" i="31"/>
  <c r="J220" i="31"/>
  <c r="J219" i="31"/>
  <c r="J218" i="31"/>
  <c r="J217" i="31"/>
  <c r="J215" i="31"/>
  <c r="J214" i="31"/>
  <c r="J213" i="31"/>
  <c r="J212" i="31"/>
  <c r="J211" i="31"/>
  <c r="J210" i="31"/>
  <c r="J208" i="31"/>
  <c r="J207" i="31"/>
  <c r="J206" i="31"/>
  <c r="J205" i="31"/>
  <c r="J204" i="31"/>
  <c r="J203" i="31"/>
  <c r="J201" i="31"/>
  <c r="J200" i="31"/>
  <c r="J199" i="31"/>
  <c r="J198" i="31"/>
  <c r="J197" i="31"/>
  <c r="J196" i="31"/>
  <c r="J194" i="31"/>
  <c r="J193" i="31"/>
  <c r="J192" i="31"/>
  <c r="J191" i="31"/>
  <c r="J190" i="31"/>
  <c r="J189" i="31"/>
  <c r="J187" i="31"/>
  <c r="J186" i="31"/>
  <c r="J185" i="31"/>
  <c r="J184" i="31"/>
  <c r="J183" i="31"/>
  <c r="J182" i="31"/>
  <c r="J139" i="31"/>
  <c r="J138" i="31"/>
  <c r="J137" i="31"/>
  <c r="J136" i="31"/>
  <c r="J135" i="31"/>
  <c r="J134" i="31"/>
  <c r="J132" i="31"/>
  <c r="J131" i="31"/>
  <c r="J130" i="31"/>
  <c r="J129" i="31"/>
  <c r="J128" i="31"/>
  <c r="J127" i="31"/>
  <c r="J125" i="31"/>
  <c r="J124" i="31"/>
  <c r="J123" i="31"/>
  <c r="J122" i="31"/>
  <c r="J121" i="31"/>
  <c r="J120" i="31"/>
  <c r="J118" i="31"/>
  <c r="J117" i="31"/>
  <c r="J116" i="31"/>
  <c r="J115" i="31"/>
  <c r="J114" i="31"/>
  <c r="J113" i="31"/>
  <c r="J111" i="31"/>
  <c r="J110" i="31"/>
  <c r="J109" i="31"/>
  <c r="J108" i="31"/>
  <c r="J107" i="31"/>
  <c r="J106" i="31"/>
  <c r="J104" i="31"/>
  <c r="J103" i="31"/>
  <c r="J102" i="31"/>
  <c r="J101" i="31"/>
  <c r="J100" i="31"/>
  <c r="J99" i="31"/>
  <c r="J97" i="31"/>
  <c r="J96" i="31"/>
  <c r="J95" i="31"/>
  <c r="J94" i="31"/>
  <c r="J93" i="31"/>
  <c r="J92" i="31"/>
  <c r="J90" i="31"/>
  <c r="J89" i="31"/>
  <c r="J88" i="31"/>
  <c r="J87" i="31"/>
  <c r="J86" i="31"/>
  <c r="J85" i="31"/>
  <c r="J76" i="31"/>
  <c r="J75" i="31"/>
  <c r="J74" i="31"/>
  <c r="J73" i="31"/>
  <c r="J72" i="31"/>
  <c r="J71" i="31"/>
  <c r="J69" i="31"/>
  <c r="J68" i="31"/>
  <c r="J67" i="31"/>
  <c r="J66" i="31"/>
  <c r="J65" i="31"/>
  <c r="J64" i="31"/>
  <c r="J62" i="31"/>
  <c r="J61" i="31"/>
  <c r="J60" i="31"/>
  <c r="J59" i="31"/>
  <c r="J58" i="31"/>
  <c r="J57" i="31"/>
  <c r="J270" i="30"/>
  <c r="J269" i="30"/>
  <c r="J268" i="30"/>
  <c r="J267" i="30"/>
  <c r="J266" i="30"/>
  <c r="J264" i="30"/>
  <c r="J263" i="30"/>
  <c r="J262" i="30"/>
  <c r="J261" i="30"/>
  <c r="J260" i="30"/>
  <c r="J259" i="30"/>
  <c r="J257" i="30"/>
  <c r="J256" i="30"/>
  <c r="J255" i="30"/>
  <c r="J254" i="30"/>
  <c r="J253" i="30"/>
  <c r="J252" i="30"/>
  <c r="J250" i="30"/>
  <c r="J249" i="30"/>
  <c r="J248" i="30"/>
  <c r="J247" i="30"/>
  <c r="J246" i="30"/>
  <c r="J245" i="30"/>
  <c r="J243" i="30"/>
  <c r="J242" i="30"/>
  <c r="J241" i="30"/>
  <c r="J240" i="30"/>
  <c r="J239" i="30"/>
  <c r="J238" i="30"/>
  <c r="J236" i="30"/>
  <c r="J235" i="30"/>
  <c r="J234" i="30"/>
  <c r="J233" i="30"/>
  <c r="J232" i="30"/>
  <c r="J231" i="30"/>
  <c r="J229" i="30"/>
  <c r="J228" i="30"/>
  <c r="J227" i="30"/>
  <c r="J226" i="30"/>
  <c r="J225" i="30"/>
  <c r="J224" i="30"/>
  <c r="J222" i="30"/>
  <c r="J221" i="30"/>
  <c r="J220" i="30"/>
  <c r="J219" i="30"/>
  <c r="J218" i="30"/>
  <c r="J217" i="30"/>
  <c r="J215" i="30"/>
  <c r="J214" i="30"/>
  <c r="J213" i="30"/>
  <c r="J212" i="30"/>
  <c r="J211" i="30"/>
  <c r="J210" i="30"/>
  <c r="J208" i="30"/>
  <c r="J207" i="30"/>
  <c r="J206" i="30"/>
  <c r="J205" i="30"/>
  <c r="J204" i="30"/>
  <c r="J203" i="30"/>
  <c r="J201" i="30"/>
  <c r="J200" i="30"/>
  <c r="J199" i="30"/>
  <c r="J198" i="30"/>
  <c r="J197" i="30"/>
  <c r="J196" i="30"/>
  <c r="J194" i="30"/>
  <c r="J193" i="30"/>
  <c r="J192" i="30"/>
  <c r="J191" i="30"/>
  <c r="J190" i="30"/>
  <c r="J189" i="30"/>
  <c r="J187" i="30"/>
  <c r="J186" i="30"/>
  <c r="J185" i="30"/>
  <c r="J184" i="30"/>
  <c r="J183" i="30"/>
  <c r="J182" i="30"/>
  <c r="J139" i="30"/>
  <c r="J138" i="30"/>
  <c r="J137" i="30"/>
  <c r="J136" i="30"/>
  <c r="J135" i="30"/>
  <c r="J134" i="30"/>
  <c r="J132" i="30"/>
  <c r="J131" i="30"/>
  <c r="J130" i="30"/>
  <c r="J129" i="30"/>
  <c r="J128" i="30"/>
  <c r="J127" i="30"/>
  <c r="J125" i="30"/>
  <c r="J124" i="30"/>
  <c r="J123" i="30"/>
  <c r="J122" i="30"/>
  <c r="J121" i="30"/>
  <c r="J120" i="30"/>
  <c r="J118" i="30"/>
  <c r="J117" i="30"/>
  <c r="J116" i="30"/>
  <c r="J115" i="30"/>
  <c r="J114" i="30"/>
  <c r="J113" i="30"/>
  <c r="J111" i="30"/>
  <c r="J110" i="30"/>
  <c r="J109" i="30"/>
  <c r="J108" i="30"/>
  <c r="J107" i="30"/>
  <c r="J106" i="30"/>
  <c r="J104" i="30"/>
  <c r="J103" i="30"/>
  <c r="J102" i="30"/>
  <c r="J101" i="30"/>
  <c r="J100" i="30"/>
  <c r="J99" i="30"/>
  <c r="J97" i="30"/>
  <c r="J96" i="30"/>
  <c r="J95" i="30"/>
  <c r="J94" i="30"/>
  <c r="J93" i="30"/>
  <c r="J92" i="30"/>
  <c r="J90" i="30"/>
  <c r="J89" i="30"/>
  <c r="J88" i="30"/>
  <c r="J87" i="30"/>
  <c r="J86" i="30"/>
  <c r="J85" i="30"/>
  <c r="J76" i="30"/>
  <c r="J75" i="30"/>
  <c r="J74" i="30"/>
  <c r="J73" i="30"/>
  <c r="J72" i="30"/>
  <c r="J71" i="30"/>
  <c r="J69" i="30"/>
  <c r="J68" i="30"/>
  <c r="J67" i="30"/>
  <c r="J66" i="30"/>
  <c r="J65" i="30"/>
  <c r="J64" i="30"/>
  <c r="J62" i="30"/>
  <c r="J61" i="30"/>
  <c r="J60" i="30"/>
  <c r="J59" i="30"/>
  <c r="J58" i="30"/>
  <c r="J57" i="30"/>
  <c r="J270" i="29"/>
  <c r="J269" i="29"/>
  <c r="J268" i="29"/>
  <c r="J267" i="29"/>
  <c r="J266" i="29"/>
  <c r="J264" i="29"/>
  <c r="J263" i="29"/>
  <c r="J262" i="29"/>
  <c r="J261" i="29"/>
  <c r="J260" i="29"/>
  <c r="J259" i="29"/>
  <c r="J257" i="29"/>
  <c r="J256" i="29"/>
  <c r="J255" i="29"/>
  <c r="J254" i="29"/>
  <c r="J253" i="29"/>
  <c r="J252" i="29"/>
  <c r="J250" i="29"/>
  <c r="J249" i="29"/>
  <c r="J248" i="29"/>
  <c r="J247" i="29"/>
  <c r="J246" i="29"/>
  <c r="J245" i="29"/>
  <c r="J243" i="29"/>
  <c r="J242" i="29"/>
  <c r="J241" i="29"/>
  <c r="J240" i="29"/>
  <c r="J239" i="29"/>
  <c r="J238" i="29"/>
  <c r="J236" i="29"/>
  <c r="J235" i="29"/>
  <c r="J234" i="29"/>
  <c r="J233" i="29"/>
  <c r="J232" i="29"/>
  <c r="J231" i="29"/>
  <c r="J229" i="29"/>
  <c r="J228" i="29"/>
  <c r="J227" i="29"/>
  <c r="J226" i="29"/>
  <c r="J225" i="29"/>
  <c r="J224" i="29"/>
  <c r="J222" i="29"/>
  <c r="J221" i="29"/>
  <c r="J220" i="29"/>
  <c r="J219" i="29"/>
  <c r="J218" i="29"/>
  <c r="J217" i="29"/>
  <c r="J215" i="29"/>
  <c r="J214" i="29"/>
  <c r="J213" i="29"/>
  <c r="J212" i="29"/>
  <c r="J211" i="29"/>
  <c r="J210" i="29"/>
  <c r="J208" i="29"/>
  <c r="J207" i="29"/>
  <c r="J206" i="29"/>
  <c r="J205" i="29"/>
  <c r="J204" i="29"/>
  <c r="J203" i="29"/>
  <c r="J201" i="29"/>
  <c r="J200" i="29"/>
  <c r="J199" i="29"/>
  <c r="J198" i="29"/>
  <c r="J197" i="29"/>
  <c r="J196" i="29"/>
  <c r="J194" i="29"/>
  <c r="J193" i="29"/>
  <c r="J192" i="29"/>
  <c r="J191" i="29"/>
  <c r="J190" i="29"/>
  <c r="J189" i="29"/>
  <c r="J187" i="29"/>
  <c r="J186" i="29"/>
  <c r="J185" i="29"/>
  <c r="J184" i="29"/>
  <c r="J183" i="29"/>
  <c r="J182" i="29"/>
  <c r="J139" i="29"/>
  <c r="J138" i="29"/>
  <c r="J137" i="29"/>
  <c r="J136" i="29"/>
  <c r="J135" i="29"/>
  <c r="J134" i="29"/>
  <c r="J132" i="29"/>
  <c r="J131" i="29"/>
  <c r="J130" i="29"/>
  <c r="J129" i="29"/>
  <c r="J128" i="29"/>
  <c r="J127" i="29"/>
  <c r="J125" i="29"/>
  <c r="J124" i="29"/>
  <c r="J123" i="29"/>
  <c r="J122" i="29"/>
  <c r="J121" i="29"/>
  <c r="J120" i="29"/>
  <c r="J118" i="29"/>
  <c r="J117" i="29"/>
  <c r="J116" i="29"/>
  <c r="J115" i="29"/>
  <c r="J114" i="29"/>
  <c r="J113" i="29"/>
  <c r="J111" i="29"/>
  <c r="J110" i="29"/>
  <c r="J109" i="29"/>
  <c r="J108" i="29"/>
  <c r="J107" i="29"/>
  <c r="J106" i="29"/>
  <c r="J104" i="29"/>
  <c r="J103" i="29"/>
  <c r="J102" i="29"/>
  <c r="J101" i="29"/>
  <c r="J100" i="29"/>
  <c r="J99" i="29"/>
  <c r="J97" i="29"/>
  <c r="J96" i="29"/>
  <c r="J95" i="29"/>
  <c r="J94" i="29"/>
  <c r="J93" i="29"/>
  <c r="J92" i="29"/>
  <c r="J90" i="29"/>
  <c r="J89" i="29"/>
  <c r="J88" i="29"/>
  <c r="J87" i="29"/>
  <c r="J86" i="29"/>
  <c r="J85" i="29"/>
  <c r="J76" i="29"/>
  <c r="J75" i="29"/>
  <c r="J74" i="29"/>
  <c r="J73" i="29"/>
  <c r="J72" i="29"/>
  <c r="J71" i="29"/>
  <c r="J69" i="29"/>
  <c r="J68" i="29"/>
  <c r="J67" i="29"/>
  <c r="J66" i="29"/>
  <c r="J65" i="29"/>
  <c r="J64" i="29"/>
  <c r="J62" i="29"/>
  <c r="J61" i="29"/>
  <c r="J60" i="29"/>
  <c r="J59" i="29"/>
  <c r="J58" i="29"/>
  <c r="J57" i="29"/>
  <c r="J270" i="28"/>
  <c r="J269" i="28"/>
  <c r="J268" i="28"/>
  <c r="J267" i="28"/>
  <c r="J266" i="28"/>
  <c r="J264" i="28"/>
  <c r="J263" i="28"/>
  <c r="J262" i="28"/>
  <c r="J261" i="28"/>
  <c r="J260" i="28"/>
  <c r="J259" i="28"/>
  <c r="J257" i="28"/>
  <c r="J256" i="28"/>
  <c r="J255" i="28"/>
  <c r="J254" i="28"/>
  <c r="J253" i="28"/>
  <c r="J252" i="28"/>
  <c r="J250" i="28"/>
  <c r="J249" i="28"/>
  <c r="J248" i="28"/>
  <c r="J247" i="28"/>
  <c r="J246" i="28"/>
  <c r="J245" i="28"/>
  <c r="J243" i="28"/>
  <c r="J242" i="28"/>
  <c r="J241" i="28"/>
  <c r="J240" i="28"/>
  <c r="J239" i="28"/>
  <c r="J238" i="28"/>
  <c r="J236" i="28"/>
  <c r="J235" i="28"/>
  <c r="J234" i="28"/>
  <c r="J233" i="28"/>
  <c r="J232" i="28"/>
  <c r="J231" i="28"/>
  <c r="J229" i="28"/>
  <c r="J228" i="28"/>
  <c r="J227" i="28"/>
  <c r="J226" i="28"/>
  <c r="J225" i="28"/>
  <c r="J224" i="28"/>
  <c r="J222" i="28"/>
  <c r="J221" i="28"/>
  <c r="J220" i="28"/>
  <c r="J219" i="28"/>
  <c r="J218" i="28"/>
  <c r="J217" i="28"/>
  <c r="J215" i="28"/>
  <c r="J214" i="28"/>
  <c r="J213" i="28"/>
  <c r="J212" i="28"/>
  <c r="J211" i="28"/>
  <c r="J210" i="28"/>
  <c r="J208" i="28"/>
  <c r="J207" i="28"/>
  <c r="J206" i="28"/>
  <c r="J205" i="28"/>
  <c r="J204" i="28"/>
  <c r="J203" i="28"/>
  <c r="J201" i="28"/>
  <c r="J200" i="28"/>
  <c r="J199" i="28"/>
  <c r="J198" i="28"/>
  <c r="J197" i="28"/>
  <c r="J196" i="28"/>
  <c r="J194" i="28"/>
  <c r="J193" i="28"/>
  <c r="J192" i="28"/>
  <c r="J191" i="28"/>
  <c r="J190" i="28"/>
  <c r="J189" i="28"/>
  <c r="J187" i="28"/>
  <c r="J186" i="28"/>
  <c r="J185" i="28"/>
  <c r="J184" i="28"/>
  <c r="J183" i="28"/>
  <c r="J182" i="28"/>
  <c r="J139" i="28"/>
  <c r="J138" i="28"/>
  <c r="J137" i="28"/>
  <c r="J136" i="28"/>
  <c r="J135" i="28"/>
  <c r="J134" i="28"/>
  <c r="J132" i="28"/>
  <c r="J131" i="28"/>
  <c r="J130" i="28"/>
  <c r="J129" i="28"/>
  <c r="J128" i="28"/>
  <c r="J127" i="28"/>
  <c r="J125" i="28"/>
  <c r="J124" i="28"/>
  <c r="J123" i="28"/>
  <c r="J122" i="28"/>
  <c r="J121" i="28"/>
  <c r="J120" i="28"/>
  <c r="J118" i="28"/>
  <c r="J117" i="28"/>
  <c r="J116" i="28"/>
  <c r="J115" i="28"/>
  <c r="J114" i="28"/>
  <c r="J113" i="28"/>
  <c r="J111" i="28"/>
  <c r="J110" i="28"/>
  <c r="J109" i="28"/>
  <c r="J108" i="28"/>
  <c r="J107" i="28"/>
  <c r="J106" i="28"/>
  <c r="J104" i="28"/>
  <c r="J103" i="28"/>
  <c r="J102" i="28"/>
  <c r="J101" i="28"/>
  <c r="J100" i="28"/>
  <c r="J99" i="28"/>
  <c r="J97" i="28"/>
  <c r="J96" i="28"/>
  <c r="J95" i="28"/>
  <c r="J94" i="28"/>
  <c r="J93" i="28"/>
  <c r="J92" i="28"/>
  <c r="J90" i="28"/>
  <c r="J89" i="28"/>
  <c r="J88" i="28"/>
  <c r="J87" i="28"/>
  <c r="J86" i="28"/>
  <c r="J85" i="28"/>
  <c r="J76" i="28"/>
  <c r="J75" i="28"/>
  <c r="J74" i="28"/>
  <c r="J73" i="28"/>
  <c r="J72" i="28"/>
  <c r="J71" i="28"/>
  <c r="J69" i="28"/>
  <c r="J68" i="28"/>
  <c r="J67" i="28"/>
  <c r="J66" i="28"/>
  <c r="J65" i="28"/>
  <c r="J64" i="28"/>
  <c r="J62" i="28"/>
  <c r="J61" i="28"/>
  <c r="J60" i="28"/>
  <c r="J59" i="28"/>
  <c r="J58" i="28"/>
  <c r="J57" i="28"/>
  <c r="J271" i="27"/>
  <c r="J270" i="27"/>
  <c r="J269" i="27"/>
  <c r="J268" i="27"/>
  <c r="J267" i="27"/>
  <c r="J265" i="27"/>
  <c r="J264" i="27"/>
  <c r="J263" i="27"/>
  <c r="J262" i="27"/>
  <c r="J261" i="27"/>
  <c r="J260" i="27"/>
  <c r="J258" i="27"/>
  <c r="J257" i="27"/>
  <c r="J256" i="27"/>
  <c r="J255" i="27"/>
  <c r="J254" i="27"/>
  <c r="J253" i="27"/>
  <c r="J251" i="27"/>
  <c r="J250" i="27"/>
  <c r="J249" i="27"/>
  <c r="J248" i="27"/>
  <c r="J247" i="27"/>
  <c r="J246" i="27"/>
  <c r="J244" i="27"/>
  <c r="J243" i="27"/>
  <c r="J242" i="27"/>
  <c r="J241" i="27"/>
  <c r="J240" i="27"/>
  <c r="J239" i="27"/>
  <c r="J237" i="27"/>
  <c r="J236" i="27"/>
  <c r="J235" i="27"/>
  <c r="J234" i="27"/>
  <c r="J233" i="27"/>
  <c r="J232" i="27"/>
  <c r="J230" i="27"/>
  <c r="J229" i="27"/>
  <c r="J228" i="27"/>
  <c r="J227" i="27"/>
  <c r="J226" i="27"/>
  <c r="J225" i="27"/>
  <c r="J223" i="27"/>
  <c r="J222" i="27"/>
  <c r="J221" i="27"/>
  <c r="J220" i="27"/>
  <c r="J219" i="27"/>
  <c r="J218" i="27"/>
  <c r="J216" i="27"/>
  <c r="J215" i="27"/>
  <c r="J214" i="27"/>
  <c r="J213" i="27"/>
  <c r="J212" i="27"/>
  <c r="J211" i="27"/>
  <c r="J209" i="27"/>
  <c r="J208" i="27"/>
  <c r="J207" i="27"/>
  <c r="J206" i="27"/>
  <c r="J205" i="27"/>
  <c r="J204" i="27"/>
  <c r="J202" i="27"/>
  <c r="J201" i="27"/>
  <c r="J200" i="27"/>
  <c r="J199" i="27"/>
  <c r="J198" i="27"/>
  <c r="J197" i="27"/>
  <c r="J195" i="27"/>
  <c r="J194" i="27"/>
  <c r="J193" i="27"/>
  <c r="J192" i="27"/>
  <c r="J191" i="27"/>
  <c r="J190" i="27"/>
  <c r="J188" i="27"/>
  <c r="J187" i="27"/>
  <c r="J186" i="27"/>
  <c r="J185" i="27"/>
  <c r="J184" i="27"/>
  <c r="J183" i="27"/>
  <c r="J140" i="27"/>
  <c r="J139" i="27"/>
  <c r="J138" i="27"/>
  <c r="J137" i="27"/>
  <c r="J136" i="27"/>
  <c r="J135" i="27"/>
  <c r="J133" i="27"/>
  <c r="J132" i="27"/>
  <c r="J131" i="27"/>
  <c r="J130" i="27"/>
  <c r="J129" i="27"/>
  <c r="J128" i="27"/>
  <c r="J126" i="27"/>
  <c r="J125" i="27"/>
  <c r="J124" i="27"/>
  <c r="J123" i="27"/>
  <c r="J122" i="27"/>
  <c r="J121" i="27"/>
  <c r="J119" i="27"/>
  <c r="J118" i="27"/>
  <c r="J117" i="27"/>
  <c r="J116" i="27"/>
  <c r="J115" i="27"/>
  <c r="J114" i="27"/>
  <c r="J112" i="27"/>
  <c r="J111" i="27"/>
  <c r="J110" i="27"/>
  <c r="J109" i="27"/>
  <c r="J108" i="27"/>
  <c r="J107" i="27"/>
  <c r="J105" i="27"/>
  <c r="J104" i="27"/>
  <c r="J103" i="27"/>
  <c r="J102" i="27"/>
  <c r="J101" i="27"/>
  <c r="J100" i="27"/>
  <c r="J98" i="27"/>
  <c r="J97" i="27"/>
  <c r="J96" i="27"/>
  <c r="J95" i="27"/>
  <c r="J94" i="27"/>
  <c r="J93" i="27"/>
  <c r="J91" i="27"/>
  <c r="J90" i="27"/>
  <c r="J89" i="27"/>
  <c r="J88" i="27"/>
  <c r="J87" i="27"/>
  <c r="J86" i="27"/>
  <c r="J77" i="27"/>
  <c r="J76" i="27"/>
  <c r="J75" i="27"/>
  <c r="J74" i="27"/>
  <c r="J73" i="27"/>
  <c r="J72" i="27"/>
  <c r="J70" i="27"/>
  <c r="J69" i="27"/>
  <c r="J68" i="27"/>
  <c r="J67" i="27"/>
  <c r="J66" i="27"/>
  <c r="J65" i="27"/>
  <c r="J63" i="27"/>
  <c r="J62" i="27"/>
  <c r="J61" i="27"/>
  <c r="J60" i="27"/>
  <c r="J59" i="27"/>
  <c r="J58" i="27"/>
  <c r="J270" i="26"/>
  <c r="J269" i="26"/>
  <c r="J268" i="26"/>
  <c r="J267" i="26"/>
  <c r="J266" i="26"/>
  <c r="J264" i="26"/>
  <c r="J263" i="26"/>
  <c r="J262" i="26"/>
  <c r="J261" i="26"/>
  <c r="J260" i="26"/>
  <c r="J259" i="26"/>
  <c r="J257" i="26"/>
  <c r="J256" i="26"/>
  <c r="J255" i="26"/>
  <c r="J254" i="26"/>
  <c r="J253" i="26"/>
  <c r="J252" i="26"/>
  <c r="J250" i="26"/>
  <c r="J249" i="26"/>
  <c r="J248" i="26"/>
  <c r="J247" i="26"/>
  <c r="J246" i="26"/>
  <c r="J245" i="26"/>
  <c r="J243" i="26"/>
  <c r="J242" i="26"/>
  <c r="J241" i="26"/>
  <c r="J240" i="26"/>
  <c r="J239" i="26"/>
  <c r="J238" i="26"/>
  <c r="J236" i="26"/>
  <c r="J235" i="26"/>
  <c r="J234" i="26"/>
  <c r="J233" i="26"/>
  <c r="J232" i="26"/>
  <c r="J231" i="26"/>
  <c r="J229" i="26"/>
  <c r="J228" i="26"/>
  <c r="J227" i="26"/>
  <c r="J226" i="26"/>
  <c r="J225" i="26"/>
  <c r="J224" i="26"/>
  <c r="J222" i="26"/>
  <c r="J221" i="26"/>
  <c r="J220" i="26"/>
  <c r="J219" i="26"/>
  <c r="J218" i="26"/>
  <c r="J217" i="26"/>
  <c r="J215" i="26"/>
  <c r="J214" i="26"/>
  <c r="J213" i="26"/>
  <c r="J212" i="26"/>
  <c r="J211" i="26"/>
  <c r="J210" i="26"/>
  <c r="J208" i="26"/>
  <c r="J207" i="26"/>
  <c r="J206" i="26"/>
  <c r="J205" i="26"/>
  <c r="J204" i="26"/>
  <c r="J203" i="26"/>
  <c r="J201" i="26"/>
  <c r="J200" i="26"/>
  <c r="J199" i="26"/>
  <c r="J198" i="26"/>
  <c r="J197" i="26"/>
  <c r="J196" i="26"/>
  <c r="J194" i="26"/>
  <c r="J193" i="26"/>
  <c r="J192" i="26"/>
  <c r="J191" i="26"/>
  <c r="J190" i="26"/>
  <c r="J189" i="26"/>
  <c r="J187" i="26"/>
  <c r="J186" i="26"/>
  <c r="J185" i="26"/>
  <c r="J184" i="26"/>
  <c r="J183" i="26"/>
  <c r="J182" i="26"/>
  <c r="J139" i="26"/>
  <c r="J138" i="26"/>
  <c r="J137" i="26"/>
  <c r="J136" i="26"/>
  <c r="J135" i="26"/>
  <c r="J134" i="26"/>
  <c r="J132" i="26"/>
  <c r="J131" i="26"/>
  <c r="J130" i="26"/>
  <c r="J129" i="26"/>
  <c r="J128" i="26"/>
  <c r="J127" i="26"/>
  <c r="J125" i="26"/>
  <c r="J124" i="26"/>
  <c r="J123" i="26"/>
  <c r="J122" i="26"/>
  <c r="J121" i="26"/>
  <c r="J120" i="26"/>
  <c r="J118" i="26"/>
  <c r="J117" i="26"/>
  <c r="J116" i="26"/>
  <c r="J115" i="26"/>
  <c r="J114" i="26"/>
  <c r="J113" i="26"/>
  <c r="J111" i="26"/>
  <c r="J110" i="26"/>
  <c r="J109" i="26"/>
  <c r="J108" i="26"/>
  <c r="J107" i="26"/>
  <c r="J106" i="26"/>
  <c r="J104" i="26"/>
  <c r="J103" i="26"/>
  <c r="J102" i="26"/>
  <c r="J101" i="26"/>
  <c r="J100" i="26"/>
  <c r="J99" i="26"/>
  <c r="J97" i="26"/>
  <c r="J96" i="26"/>
  <c r="J95" i="26"/>
  <c r="J94" i="26"/>
  <c r="J93" i="26"/>
  <c r="J92" i="26"/>
  <c r="J90" i="26"/>
  <c r="J89" i="26"/>
  <c r="J88" i="26"/>
  <c r="J87" i="26"/>
  <c r="J86" i="26"/>
  <c r="J85" i="26"/>
  <c r="J76" i="26"/>
  <c r="J75" i="26"/>
  <c r="J74" i="26"/>
  <c r="J73" i="26"/>
  <c r="J72" i="26"/>
  <c r="J71" i="26"/>
  <c r="J69" i="26"/>
  <c r="J68" i="26"/>
  <c r="J67" i="26"/>
  <c r="J66" i="26"/>
  <c r="J65" i="26"/>
  <c r="J64" i="26"/>
  <c r="J62" i="26"/>
  <c r="J61" i="26"/>
  <c r="J60" i="26"/>
  <c r="J59" i="26"/>
  <c r="J58" i="26"/>
  <c r="J57" i="26"/>
  <c r="J270" i="25"/>
  <c r="J269" i="25"/>
  <c r="J268" i="25"/>
  <c r="J267" i="25"/>
  <c r="J266" i="25"/>
  <c r="J264" i="25"/>
  <c r="J263" i="25"/>
  <c r="J262" i="25"/>
  <c r="J261" i="25"/>
  <c r="J260" i="25"/>
  <c r="J259" i="25"/>
  <c r="J257" i="25"/>
  <c r="J256" i="25"/>
  <c r="J255" i="25"/>
  <c r="J254" i="25"/>
  <c r="J253" i="25"/>
  <c r="J252" i="25"/>
  <c r="J250" i="25"/>
  <c r="J249" i="25"/>
  <c r="J248" i="25"/>
  <c r="J247" i="25"/>
  <c r="J246" i="25"/>
  <c r="J245" i="25"/>
  <c r="J243" i="25"/>
  <c r="J242" i="25"/>
  <c r="J241" i="25"/>
  <c r="J240" i="25"/>
  <c r="J239" i="25"/>
  <c r="J238" i="25"/>
  <c r="J236" i="25"/>
  <c r="J235" i="25"/>
  <c r="J234" i="25"/>
  <c r="J233" i="25"/>
  <c r="J232" i="25"/>
  <c r="J231" i="25"/>
  <c r="J229" i="25"/>
  <c r="J228" i="25"/>
  <c r="J227" i="25"/>
  <c r="J226" i="25"/>
  <c r="J225" i="25"/>
  <c r="J224" i="25"/>
  <c r="J222" i="25"/>
  <c r="J221" i="25"/>
  <c r="J220" i="25"/>
  <c r="J219" i="25"/>
  <c r="J218" i="25"/>
  <c r="J217" i="25"/>
  <c r="J215" i="25"/>
  <c r="J214" i="25"/>
  <c r="J213" i="25"/>
  <c r="J212" i="25"/>
  <c r="J211" i="25"/>
  <c r="J210" i="25"/>
  <c r="J208" i="25"/>
  <c r="J207" i="25"/>
  <c r="J206" i="25"/>
  <c r="J205" i="25"/>
  <c r="J204" i="25"/>
  <c r="J203" i="25"/>
  <c r="J201" i="25"/>
  <c r="J200" i="25"/>
  <c r="J199" i="25"/>
  <c r="J198" i="25"/>
  <c r="J197" i="25"/>
  <c r="J196" i="25"/>
  <c r="J194" i="25"/>
  <c r="J193" i="25"/>
  <c r="J192" i="25"/>
  <c r="J191" i="25"/>
  <c r="J190" i="25"/>
  <c r="J189" i="25"/>
  <c r="J187" i="25"/>
  <c r="J186" i="25"/>
  <c r="J185" i="25"/>
  <c r="J184" i="25"/>
  <c r="J183" i="25"/>
  <c r="J182" i="25"/>
  <c r="J139" i="25"/>
  <c r="J138" i="25"/>
  <c r="J137" i="25"/>
  <c r="J136" i="25"/>
  <c r="J135" i="25"/>
  <c r="J134" i="25"/>
  <c r="J132" i="25"/>
  <c r="J131" i="25"/>
  <c r="J130" i="25"/>
  <c r="J129" i="25"/>
  <c r="J128" i="25"/>
  <c r="J127" i="25"/>
  <c r="J125" i="25"/>
  <c r="J124" i="25"/>
  <c r="J123" i="25"/>
  <c r="J122" i="25"/>
  <c r="J121" i="25"/>
  <c r="J120" i="25"/>
  <c r="J118" i="25"/>
  <c r="J117" i="25"/>
  <c r="J116" i="25"/>
  <c r="J115" i="25"/>
  <c r="J114" i="25"/>
  <c r="J113" i="25"/>
  <c r="J111" i="25"/>
  <c r="J110" i="25"/>
  <c r="J109" i="25"/>
  <c r="J108" i="25"/>
  <c r="J107" i="25"/>
  <c r="J106" i="25"/>
  <c r="J104" i="25"/>
  <c r="J103" i="25"/>
  <c r="J102" i="25"/>
  <c r="J101" i="25"/>
  <c r="J100" i="25"/>
  <c r="J99" i="25"/>
  <c r="J97" i="25"/>
  <c r="J96" i="25"/>
  <c r="J95" i="25"/>
  <c r="J94" i="25"/>
  <c r="J93" i="25"/>
  <c r="J92" i="25"/>
  <c r="J90" i="25"/>
  <c r="J89" i="25"/>
  <c r="J88" i="25"/>
  <c r="J87" i="25"/>
  <c r="J86" i="25"/>
  <c r="J85" i="25"/>
  <c r="J76" i="25"/>
  <c r="J75" i="25"/>
  <c r="J74" i="25"/>
  <c r="J73" i="25"/>
  <c r="J72" i="25"/>
  <c r="J71" i="25"/>
  <c r="J69" i="25"/>
  <c r="J68" i="25"/>
  <c r="J67" i="25"/>
  <c r="J66" i="25"/>
  <c r="J65" i="25"/>
  <c r="J64" i="25"/>
  <c r="J62" i="25"/>
  <c r="J61" i="25"/>
  <c r="J60" i="25"/>
  <c r="J59" i="25"/>
  <c r="J58" i="25"/>
  <c r="J57" i="25"/>
  <c r="J270" i="24"/>
  <c r="J269" i="24"/>
  <c r="J268" i="24"/>
  <c r="J267" i="24"/>
  <c r="J266" i="24"/>
  <c r="J264" i="24"/>
  <c r="J263" i="24"/>
  <c r="J262" i="24"/>
  <c r="J261" i="24"/>
  <c r="J260" i="24"/>
  <c r="J259" i="24"/>
  <c r="J257" i="24"/>
  <c r="J256" i="24"/>
  <c r="J255" i="24"/>
  <c r="J254" i="24"/>
  <c r="J253" i="24"/>
  <c r="J252" i="24"/>
  <c r="J250" i="24"/>
  <c r="J249" i="24"/>
  <c r="J248" i="24"/>
  <c r="J247" i="24"/>
  <c r="J246" i="24"/>
  <c r="J245" i="24"/>
  <c r="J243" i="24"/>
  <c r="J242" i="24"/>
  <c r="J241" i="24"/>
  <c r="J240" i="24"/>
  <c r="J239" i="24"/>
  <c r="J238" i="24"/>
  <c r="J236" i="24"/>
  <c r="J235" i="24"/>
  <c r="J234" i="24"/>
  <c r="J233" i="24"/>
  <c r="J232" i="24"/>
  <c r="J231" i="24"/>
  <c r="J229" i="24"/>
  <c r="J228" i="24"/>
  <c r="J227" i="24"/>
  <c r="J226" i="24"/>
  <c r="J225" i="24"/>
  <c r="J224" i="24"/>
  <c r="J222" i="24"/>
  <c r="J221" i="24"/>
  <c r="J220" i="24"/>
  <c r="J219" i="24"/>
  <c r="J218" i="24"/>
  <c r="J217" i="24"/>
  <c r="J215" i="24"/>
  <c r="J214" i="24"/>
  <c r="J213" i="24"/>
  <c r="J212" i="24"/>
  <c r="J211" i="24"/>
  <c r="J210" i="24"/>
  <c r="J208" i="24"/>
  <c r="J207" i="24"/>
  <c r="J206" i="24"/>
  <c r="J205" i="24"/>
  <c r="J204" i="24"/>
  <c r="J203" i="24"/>
  <c r="J201" i="24"/>
  <c r="J200" i="24"/>
  <c r="J199" i="24"/>
  <c r="J198" i="24"/>
  <c r="J197" i="24"/>
  <c r="J196" i="24"/>
  <c r="J194" i="24"/>
  <c r="J193" i="24"/>
  <c r="J192" i="24"/>
  <c r="J191" i="24"/>
  <c r="J190" i="24"/>
  <c r="J189" i="24"/>
  <c r="J187" i="24"/>
  <c r="J186" i="24"/>
  <c r="J185" i="24"/>
  <c r="J184" i="24"/>
  <c r="J183" i="24"/>
  <c r="J182" i="24"/>
  <c r="J139" i="24"/>
  <c r="J138" i="24"/>
  <c r="J137" i="24"/>
  <c r="J136" i="24"/>
  <c r="J135" i="24"/>
  <c r="J134" i="24"/>
  <c r="J132" i="24"/>
  <c r="J131" i="24"/>
  <c r="J130" i="24"/>
  <c r="J129" i="24"/>
  <c r="J128" i="24"/>
  <c r="J127" i="24"/>
  <c r="J125" i="24"/>
  <c r="J124" i="24"/>
  <c r="J123" i="24"/>
  <c r="J122" i="24"/>
  <c r="J121" i="24"/>
  <c r="J120" i="24"/>
  <c r="J118" i="24"/>
  <c r="J117" i="24"/>
  <c r="J116" i="24"/>
  <c r="J115" i="24"/>
  <c r="J114" i="24"/>
  <c r="J113" i="24"/>
  <c r="J111" i="24"/>
  <c r="J110" i="24"/>
  <c r="J109" i="24"/>
  <c r="J108" i="24"/>
  <c r="J107" i="24"/>
  <c r="J106" i="24"/>
  <c r="J104" i="24"/>
  <c r="J103" i="24"/>
  <c r="J102" i="24"/>
  <c r="J101" i="24"/>
  <c r="J100" i="24"/>
  <c r="J99" i="24"/>
  <c r="J97" i="24"/>
  <c r="J96" i="24"/>
  <c r="J95" i="24"/>
  <c r="J94" i="24"/>
  <c r="J93" i="24"/>
  <c r="J92" i="24"/>
  <c r="J90" i="24"/>
  <c r="J89" i="24"/>
  <c r="J88" i="24"/>
  <c r="J87" i="24"/>
  <c r="J86" i="24"/>
  <c r="J85" i="24"/>
  <c r="J76" i="24"/>
  <c r="J75" i="24"/>
  <c r="J74" i="24"/>
  <c r="J73" i="24"/>
  <c r="J72" i="24"/>
  <c r="J71" i="24"/>
  <c r="J69" i="24"/>
  <c r="J68" i="24"/>
  <c r="J67" i="24"/>
  <c r="J66" i="24"/>
  <c r="J65" i="24"/>
  <c r="J64" i="24"/>
  <c r="J62" i="24"/>
  <c r="J61" i="24"/>
  <c r="J60" i="24"/>
  <c r="J59" i="24"/>
  <c r="J58" i="24"/>
  <c r="J57" i="24"/>
  <c r="J270" i="21"/>
  <c r="J269" i="21"/>
  <c r="J268" i="21"/>
  <c r="J267" i="21"/>
  <c r="J266" i="21"/>
  <c r="J264" i="21"/>
  <c r="J263" i="21"/>
  <c r="J262" i="21"/>
  <c r="J261" i="21"/>
  <c r="J260" i="21"/>
  <c r="J259" i="21"/>
  <c r="J257" i="21"/>
  <c r="J256" i="21"/>
  <c r="J255" i="21"/>
  <c r="J254" i="21"/>
  <c r="J253" i="21"/>
  <c r="J252" i="21"/>
  <c r="J250" i="21"/>
  <c r="J249" i="21"/>
  <c r="J248" i="21"/>
  <c r="J247" i="21"/>
  <c r="J246" i="21"/>
  <c r="J245" i="21"/>
  <c r="J243" i="21"/>
  <c r="J242" i="21"/>
  <c r="J241" i="21"/>
  <c r="J240" i="21"/>
  <c r="J239" i="21"/>
  <c r="J238" i="21"/>
  <c r="J236" i="21"/>
  <c r="J235" i="21"/>
  <c r="J234" i="21"/>
  <c r="J233" i="21"/>
  <c r="J232" i="21"/>
  <c r="J231" i="21"/>
  <c r="J229" i="21"/>
  <c r="J228" i="21"/>
  <c r="J227" i="21"/>
  <c r="J226" i="21"/>
  <c r="J225" i="21"/>
  <c r="J224" i="21"/>
  <c r="J222" i="21"/>
  <c r="J221" i="21"/>
  <c r="J220" i="21"/>
  <c r="J219" i="21"/>
  <c r="J218" i="21"/>
  <c r="J217" i="21"/>
  <c r="J215" i="21"/>
  <c r="J214" i="21"/>
  <c r="J213" i="21"/>
  <c r="J212" i="21"/>
  <c r="J211" i="21"/>
  <c r="J210" i="21"/>
  <c r="J208" i="21"/>
  <c r="J207" i="21"/>
  <c r="J206" i="21"/>
  <c r="J205" i="21"/>
  <c r="J204" i="21"/>
  <c r="J203" i="21"/>
  <c r="J201" i="21"/>
  <c r="J200" i="21"/>
  <c r="J199" i="21"/>
  <c r="J198" i="21"/>
  <c r="J197" i="21"/>
  <c r="J196" i="21"/>
  <c r="J194" i="21"/>
  <c r="J193" i="21"/>
  <c r="J192" i="21"/>
  <c r="J191" i="21"/>
  <c r="J190" i="21"/>
  <c r="J189" i="21"/>
  <c r="J187" i="21"/>
  <c r="J186" i="21"/>
  <c r="J185" i="21"/>
  <c r="J184" i="21"/>
  <c r="J183" i="21"/>
  <c r="J182" i="21"/>
  <c r="J139" i="21"/>
  <c r="J138" i="21"/>
  <c r="J137" i="21"/>
  <c r="J136" i="21"/>
  <c r="J135" i="21"/>
  <c r="J134" i="21"/>
  <c r="J132" i="21"/>
  <c r="J131" i="21"/>
  <c r="J130" i="21"/>
  <c r="J129" i="21"/>
  <c r="J128" i="21"/>
  <c r="J127" i="21"/>
  <c r="J125" i="21"/>
  <c r="J124" i="21"/>
  <c r="J123" i="21"/>
  <c r="J122" i="21"/>
  <c r="J121" i="21"/>
  <c r="J120" i="21"/>
  <c r="J118" i="21"/>
  <c r="J117" i="21"/>
  <c r="J116" i="21"/>
  <c r="J115" i="21"/>
  <c r="J114" i="21"/>
  <c r="J113" i="21"/>
  <c r="J111" i="21"/>
  <c r="J110" i="21"/>
  <c r="J109" i="21"/>
  <c r="J108" i="21"/>
  <c r="J107" i="21"/>
  <c r="J106" i="21"/>
  <c r="J104" i="21"/>
  <c r="J103" i="21"/>
  <c r="J102" i="21"/>
  <c r="J101" i="21"/>
  <c r="J100" i="21"/>
  <c r="J99" i="21"/>
  <c r="J97" i="21"/>
  <c r="J96" i="21"/>
  <c r="J95" i="21"/>
  <c r="J94" i="21"/>
  <c r="J93" i="21"/>
  <c r="J92" i="21"/>
  <c r="J90" i="21"/>
  <c r="J89" i="21"/>
  <c r="J88" i="21"/>
  <c r="J87" i="21"/>
  <c r="J86" i="21"/>
  <c r="J85" i="21"/>
  <c r="J76" i="21"/>
  <c r="J75" i="21"/>
  <c r="J74" i="21"/>
  <c r="J73" i="21"/>
  <c r="J72" i="21"/>
  <c r="J71" i="21"/>
  <c r="J69" i="21"/>
  <c r="J68" i="21"/>
  <c r="J67" i="21"/>
  <c r="J66" i="21"/>
  <c r="J65" i="21"/>
  <c r="J64" i="21"/>
  <c r="J62" i="21"/>
  <c r="J61" i="21"/>
  <c r="J60" i="21"/>
  <c r="J59" i="21"/>
  <c r="J58" i="21"/>
  <c r="J57" i="21"/>
  <c r="J270" i="20"/>
  <c r="J269" i="20"/>
  <c r="J268" i="20"/>
  <c r="J267" i="20"/>
  <c r="J266" i="20"/>
  <c r="J264" i="20"/>
  <c r="J263" i="20"/>
  <c r="J262" i="20"/>
  <c r="J261" i="20"/>
  <c r="J260" i="20"/>
  <c r="J259" i="20"/>
  <c r="J257" i="20"/>
  <c r="J256" i="20"/>
  <c r="J255" i="20"/>
  <c r="J254" i="20"/>
  <c r="J253" i="20"/>
  <c r="J252" i="20"/>
  <c r="J250" i="20"/>
  <c r="J249" i="20"/>
  <c r="J248" i="20"/>
  <c r="J247" i="20"/>
  <c r="J246" i="20"/>
  <c r="J245" i="20"/>
  <c r="J243" i="20"/>
  <c r="J242" i="20"/>
  <c r="J241" i="20"/>
  <c r="J240" i="20"/>
  <c r="J239" i="20"/>
  <c r="J238" i="20"/>
  <c r="J236" i="20"/>
  <c r="J235" i="20"/>
  <c r="J234" i="20"/>
  <c r="J233" i="20"/>
  <c r="J232" i="20"/>
  <c r="J231" i="20"/>
  <c r="J229" i="20"/>
  <c r="J228" i="20"/>
  <c r="J227" i="20"/>
  <c r="J226" i="20"/>
  <c r="J225" i="20"/>
  <c r="J224" i="20"/>
  <c r="J222" i="20"/>
  <c r="J221" i="20"/>
  <c r="J220" i="20"/>
  <c r="J219" i="20"/>
  <c r="J218" i="20"/>
  <c r="J217" i="20"/>
  <c r="J215" i="20"/>
  <c r="J214" i="20"/>
  <c r="J213" i="20"/>
  <c r="J212" i="20"/>
  <c r="J211" i="20"/>
  <c r="J210" i="20"/>
  <c r="J208" i="20"/>
  <c r="J207" i="20"/>
  <c r="J206" i="20"/>
  <c r="J205" i="20"/>
  <c r="J204" i="20"/>
  <c r="J203" i="20"/>
  <c r="J201" i="20"/>
  <c r="J200" i="20"/>
  <c r="J199" i="20"/>
  <c r="J198" i="20"/>
  <c r="J197" i="20"/>
  <c r="J196" i="20"/>
  <c r="J194" i="20"/>
  <c r="J193" i="20"/>
  <c r="J192" i="20"/>
  <c r="J191" i="20"/>
  <c r="J190" i="20"/>
  <c r="J189" i="20"/>
  <c r="J187" i="20"/>
  <c r="J186" i="20"/>
  <c r="J185" i="20"/>
  <c r="J184" i="20"/>
  <c r="J183" i="20"/>
  <c r="J182" i="20"/>
  <c r="J139" i="20"/>
  <c r="J138" i="20"/>
  <c r="J137" i="20"/>
  <c r="J136" i="20"/>
  <c r="J135" i="20"/>
  <c r="J134" i="20"/>
  <c r="J132" i="20"/>
  <c r="J131" i="20"/>
  <c r="J130" i="20"/>
  <c r="J129" i="20"/>
  <c r="J128" i="20"/>
  <c r="J127" i="20"/>
  <c r="J125" i="20"/>
  <c r="J124" i="20"/>
  <c r="J123" i="20"/>
  <c r="J122" i="20"/>
  <c r="J121" i="20"/>
  <c r="J120" i="20"/>
  <c r="J118" i="20"/>
  <c r="J117" i="20"/>
  <c r="J116" i="20"/>
  <c r="J115" i="20"/>
  <c r="J114" i="20"/>
  <c r="J113" i="20"/>
  <c r="J111" i="20"/>
  <c r="J110" i="20"/>
  <c r="J109" i="20"/>
  <c r="J108" i="20"/>
  <c r="J107" i="20"/>
  <c r="J106" i="20"/>
  <c r="J104" i="20"/>
  <c r="J103" i="20"/>
  <c r="J102" i="20"/>
  <c r="J101" i="20"/>
  <c r="J100" i="20"/>
  <c r="J99" i="20"/>
  <c r="J97" i="20"/>
  <c r="J96" i="20"/>
  <c r="J95" i="20"/>
  <c r="J94" i="20"/>
  <c r="J93" i="20"/>
  <c r="J92" i="20"/>
  <c r="J90" i="20"/>
  <c r="J89" i="20"/>
  <c r="J88" i="20"/>
  <c r="J87" i="20"/>
  <c r="J86" i="20"/>
  <c r="J85" i="20"/>
  <c r="J76" i="20"/>
  <c r="J75" i="20"/>
  <c r="J74" i="20"/>
  <c r="J73" i="20"/>
  <c r="J72" i="20"/>
  <c r="J71" i="20"/>
  <c r="J69" i="20"/>
  <c r="J68" i="20"/>
  <c r="J67" i="20"/>
  <c r="J66" i="20"/>
  <c r="J65" i="20"/>
  <c r="J64" i="20"/>
  <c r="J62" i="20"/>
  <c r="J61" i="20"/>
  <c r="J60" i="20"/>
  <c r="J59" i="20"/>
  <c r="J58" i="20"/>
  <c r="J57" i="20"/>
  <c r="J270" i="19"/>
  <c r="J269" i="19"/>
  <c r="J268" i="19"/>
  <c r="J267" i="19"/>
  <c r="J266" i="19"/>
  <c r="J264" i="19"/>
  <c r="J263" i="19"/>
  <c r="J262" i="19"/>
  <c r="J261" i="19"/>
  <c r="J260" i="19"/>
  <c r="J259" i="19"/>
  <c r="J257" i="19"/>
  <c r="J256" i="19"/>
  <c r="J255" i="19"/>
  <c r="J254" i="19"/>
  <c r="J253" i="19"/>
  <c r="J252" i="19"/>
  <c r="J250" i="19"/>
  <c r="J249" i="19"/>
  <c r="J248" i="19"/>
  <c r="J247" i="19"/>
  <c r="J246" i="19"/>
  <c r="J245" i="19"/>
  <c r="J243" i="19"/>
  <c r="J242" i="19"/>
  <c r="J241" i="19"/>
  <c r="J240" i="19"/>
  <c r="J239" i="19"/>
  <c r="J238" i="19"/>
  <c r="J236" i="19"/>
  <c r="J235" i="19"/>
  <c r="J234" i="19"/>
  <c r="J233" i="19"/>
  <c r="J232" i="19"/>
  <c r="J231" i="19"/>
  <c r="J229" i="19"/>
  <c r="J228" i="19"/>
  <c r="J227" i="19"/>
  <c r="J226" i="19"/>
  <c r="J225" i="19"/>
  <c r="J224" i="19"/>
  <c r="J222" i="19"/>
  <c r="J221" i="19"/>
  <c r="J220" i="19"/>
  <c r="J219" i="19"/>
  <c r="J218" i="19"/>
  <c r="J217" i="19"/>
  <c r="J215" i="19"/>
  <c r="J214" i="19"/>
  <c r="J213" i="19"/>
  <c r="J212" i="19"/>
  <c r="J211" i="19"/>
  <c r="J210" i="19"/>
  <c r="J208" i="19"/>
  <c r="J207" i="19"/>
  <c r="J206" i="19"/>
  <c r="J205" i="19"/>
  <c r="J204" i="19"/>
  <c r="J203" i="19"/>
  <c r="J201" i="19"/>
  <c r="J200" i="19"/>
  <c r="J199" i="19"/>
  <c r="J198" i="19"/>
  <c r="J197" i="19"/>
  <c r="J196" i="19"/>
  <c r="J194" i="19"/>
  <c r="J193" i="19"/>
  <c r="J192" i="19"/>
  <c r="J191" i="19"/>
  <c r="J190" i="19"/>
  <c r="J189" i="19"/>
  <c r="J187" i="19"/>
  <c r="J186" i="19"/>
  <c r="J185" i="19"/>
  <c r="J184" i="19"/>
  <c r="J183" i="19"/>
  <c r="J182" i="19"/>
  <c r="J139" i="19"/>
  <c r="J138" i="19"/>
  <c r="J137" i="19"/>
  <c r="J136" i="19"/>
  <c r="J135" i="19"/>
  <c r="J134" i="19"/>
  <c r="J132" i="19"/>
  <c r="J131" i="19"/>
  <c r="J130" i="19"/>
  <c r="J129" i="19"/>
  <c r="J128" i="19"/>
  <c r="J127" i="19"/>
  <c r="J125" i="19"/>
  <c r="J124" i="19"/>
  <c r="J123" i="19"/>
  <c r="J122" i="19"/>
  <c r="J121" i="19"/>
  <c r="J120" i="19"/>
  <c r="J118" i="19"/>
  <c r="J117" i="19"/>
  <c r="J116" i="19"/>
  <c r="J115" i="19"/>
  <c r="J114" i="19"/>
  <c r="J113" i="19"/>
  <c r="J111" i="19"/>
  <c r="J110" i="19"/>
  <c r="J109" i="19"/>
  <c r="J108" i="19"/>
  <c r="J107" i="19"/>
  <c r="J106" i="19"/>
  <c r="J104" i="19"/>
  <c r="J103" i="19"/>
  <c r="J102" i="19"/>
  <c r="J101" i="19"/>
  <c r="J100" i="19"/>
  <c r="J99" i="19"/>
  <c r="J97" i="19"/>
  <c r="J96" i="19"/>
  <c r="J95" i="19"/>
  <c r="J94" i="19"/>
  <c r="J93" i="19"/>
  <c r="J92" i="19"/>
  <c r="J90" i="19"/>
  <c r="J89" i="19"/>
  <c r="J88" i="19"/>
  <c r="J87" i="19"/>
  <c r="J86" i="19"/>
  <c r="J85" i="19"/>
  <c r="J76" i="19"/>
  <c r="J75" i="19"/>
  <c r="J74" i="19"/>
  <c r="J73" i="19"/>
  <c r="J72" i="19"/>
  <c r="J71" i="19"/>
  <c r="J69" i="19"/>
  <c r="J68" i="19"/>
  <c r="J67" i="19"/>
  <c r="J66" i="19"/>
  <c r="J65" i="19"/>
  <c r="J64" i="19"/>
  <c r="J62" i="19"/>
  <c r="J61" i="19"/>
  <c r="J60" i="19"/>
  <c r="J59" i="19"/>
  <c r="J58" i="19"/>
  <c r="J57" i="19"/>
  <c r="J270" i="18"/>
  <c r="J269" i="18"/>
  <c r="J268" i="18"/>
  <c r="J267" i="18"/>
  <c r="J266" i="18"/>
  <c r="J264" i="18"/>
  <c r="J263" i="18"/>
  <c r="J262" i="18"/>
  <c r="J261" i="18"/>
  <c r="J260" i="18"/>
  <c r="J259" i="18"/>
  <c r="J257" i="18"/>
  <c r="J256" i="18"/>
  <c r="J255" i="18"/>
  <c r="J254" i="18"/>
  <c r="J253" i="18"/>
  <c r="J252" i="18"/>
  <c r="J250" i="18"/>
  <c r="J249" i="18"/>
  <c r="J248" i="18"/>
  <c r="J247" i="18"/>
  <c r="J246" i="18"/>
  <c r="J245" i="18"/>
  <c r="J243" i="18"/>
  <c r="J242" i="18"/>
  <c r="J241" i="18"/>
  <c r="J240" i="18"/>
  <c r="J239" i="18"/>
  <c r="J238" i="18"/>
  <c r="J236" i="18"/>
  <c r="J235" i="18"/>
  <c r="J234" i="18"/>
  <c r="J233" i="18"/>
  <c r="J232" i="18"/>
  <c r="J231" i="18"/>
  <c r="J229" i="18"/>
  <c r="J228" i="18"/>
  <c r="J227" i="18"/>
  <c r="J226" i="18"/>
  <c r="J225" i="18"/>
  <c r="J224" i="18"/>
  <c r="J222" i="18"/>
  <c r="J221" i="18"/>
  <c r="J220" i="18"/>
  <c r="J219" i="18"/>
  <c r="J218" i="18"/>
  <c r="J217" i="18"/>
  <c r="J215" i="18"/>
  <c r="J214" i="18"/>
  <c r="J213" i="18"/>
  <c r="J212" i="18"/>
  <c r="J211" i="18"/>
  <c r="J210" i="18"/>
  <c r="J208" i="18"/>
  <c r="J207" i="18"/>
  <c r="J206" i="18"/>
  <c r="J205" i="18"/>
  <c r="J204" i="18"/>
  <c r="J203" i="18"/>
  <c r="J201" i="18"/>
  <c r="J200" i="18"/>
  <c r="J199" i="18"/>
  <c r="J198" i="18"/>
  <c r="J197" i="18"/>
  <c r="J196" i="18"/>
  <c r="J194" i="18"/>
  <c r="J193" i="18"/>
  <c r="J192" i="18"/>
  <c r="J191" i="18"/>
  <c r="J190" i="18"/>
  <c r="J189" i="18"/>
  <c r="J187" i="18"/>
  <c r="J186" i="18"/>
  <c r="J185" i="18"/>
  <c r="J184" i="18"/>
  <c r="J183" i="18"/>
  <c r="J182" i="18"/>
  <c r="J139" i="18"/>
  <c r="J138" i="18"/>
  <c r="J137" i="18"/>
  <c r="J136" i="18"/>
  <c r="J135" i="18"/>
  <c r="J134" i="18"/>
  <c r="J132" i="18"/>
  <c r="J131" i="18"/>
  <c r="J130" i="18"/>
  <c r="J129" i="18"/>
  <c r="J128" i="18"/>
  <c r="J127" i="18"/>
  <c r="J125" i="18"/>
  <c r="J124" i="18"/>
  <c r="J123" i="18"/>
  <c r="J122" i="18"/>
  <c r="J121" i="18"/>
  <c r="J120" i="18"/>
  <c r="J118" i="18"/>
  <c r="J117" i="18"/>
  <c r="J116" i="18"/>
  <c r="J115" i="18"/>
  <c r="J114" i="18"/>
  <c r="J113" i="18"/>
  <c r="J111" i="18"/>
  <c r="J110" i="18"/>
  <c r="J109" i="18"/>
  <c r="J108" i="18"/>
  <c r="J107" i="18"/>
  <c r="J106" i="18"/>
  <c r="J104" i="18"/>
  <c r="J103" i="18"/>
  <c r="J102" i="18"/>
  <c r="J101" i="18"/>
  <c r="J100" i="18"/>
  <c r="J99" i="18"/>
  <c r="J97" i="18"/>
  <c r="J96" i="18"/>
  <c r="J95" i="18"/>
  <c r="J94" i="18"/>
  <c r="J93" i="18"/>
  <c r="J92" i="18"/>
  <c r="J90" i="18"/>
  <c r="J89" i="18"/>
  <c r="J88" i="18"/>
  <c r="J87" i="18"/>
  <c r="J86" i="18"/>
  <c r="J85" i="18"/>
  <c r="J76" i="18"/>
  <c r="J75" i="18"/>
  <c r="J74" i="18"/>
  <c r="J73" i="18"/>
  <c r="J72" i="18"/>
  <c r="J71" i="18"/>
  <c r="J69" i="18"/>
  <c r="J68" i="18"/>
  <c r="J67" i="18"/>
  <c r="J66" i="18"/>
  <c r="J65" i="18"/>
  <c r="J64" i="18"/>
  <c r="J62" i="18"/>
  <c r="J61" i="18"/>
  <c r="J60" i="18"/>
  <c r="J59" i="18"/>
  <c r="J58" i="18"/>
  <c r="J57" i="18"/>
  <c r="J270" i="17"/>
  <c r="J269" i="17"/>
  <c r="J268" i="17"/>
  <c r="J267" i="17"/>
  <c r="J266" i="17"/>
  <c r="J264" i="17"/>
  <c r="J263" i="17"/>
  <c r="J262" i="17"/>
  <c r="J261" i="17"/>
  <c r="J260" i="17"/>
  <c r="J259" i="17"/>
  <c r="J257" i="17"/>
  <c r="J256" i="17"/>
  <c r="J255" i="17"/>
  <c r="J254" i="17"/>
  <c r="J253" i="17"/>
  <c r="J252" i="17"/>
  <c r="J250" i="17"/>
  <c r="J249" i="17"/>
  <c r="J248" i="17"/>
  <c r="J247" i="17"/>
  <c r="J246" i="17"/>
  <c r="J245" i="17"/>
  <c r="J243" i="17"/>
  <c r="J242" i="17"/>
  <c r="J241" i="17"/>
  <c r="J240" i="17"/>
  <c r="J239" i="17"/>
  <c r="J238" i="17"/>
  <c r="J236" i="17"/>
  <c r="J235" i="17"/>
  <c r="J234" i="17"/>
  <c r="J233" i="17"/>
  <c r="J232" i="17"/>
  <c r="J231" i="17"/>
  <c r="J229" i="17"/>
  <c r="J228" i="17"/>
  <c r="J227" i="17"/>
  <c r="J226" i="17"/>
  <c r="J225" i="17"/>
  <c r="J224" i="17"/>
  <c r="J222" i="17"/>
  <c r="J221" i="17"/>
  <c r="J220" i="17"/>
  <c r="J219" i="17"/>
  <c r="J218" i="17"/>
  <c r="J217" i="17"/>
  <c r="J215" i="17"/>
  <c r="J214" i="17"/>
  <c r="J213" i="17"/>
  <c r="J212" i="17"/>
  <c r="J211" i="17"/>
  <c r="J210" i="17"/>
  <c r="J208" i="17"/>
  <c r="J207" i="17"/>
  <c r="J206" i="17"/>
  <c r="J205" i="17"/>
  <c r="J204" i="17"/>
  <c r="J203" i="17"/>
  <c r="J201" i="17"/>
  <c r="J200" i="17"/>
  <c r="J199" i="17"/>
  <c r="J198" i="17"/>
  <c r="J197" i="17"/>
  <c r="J196" i="17"/>
  <c r="J194" i="17"/>
  <c r="J193" i="17"/>
  <c r="J192" i="17"/>
  <c r="J191" i="17"/>
  <c r="J190" i="17"/>
  <c r="J189" i="17"/>
  <c r="J187" i="17"/>
  <c r="J186" i="17"/>
  <c r="J185" i="17"/>
  <c r="J184" i="17"/>
  <c r="J183" i="17"/>
  <c r="J182" i="17"/>
  <c r="J139" i="17"/>
  <c r="J138" i="17"/>
  <c r="J137" i="17"/>
  <c r="J136" i="17"/>
  <c r="J135" i="17"/>
  <c r="J134" i="17"/>
  <c r="J132" i="17"/>
  <c r="J131" i="17"/>
  <c r="J130" i="17"/>
  <c r="J129" i="17"/>
  <c r="J128" i="17"/>
  <c r="J127" i="17"/>
  <c r="J125" i="17"/>
  <c r="J124" i="17"/>
  <c r="J123" i="17"/>
  <c r="J122" i="17"/>
  <c r="J121" i="17"/>
  <c r="J120" i="17"/>
  <c r="J118" i="17"/>
  <c r="J117" i="17"/>
  <c r="J116" i="17"/>
  <c r="J115" i="17"/>
  <c r="J114" i="17"/>
  <c r="J113" i="17"/>
  <c r="J111" i="17"/>
  <c r="J110" i="17"/>
  <c r="J109" i="17"/>
  <c r="J108" i="17"/>
  <c r="J107" i="17"/>
  <c r="J106" i="17"/>
  <c r="J104" i="17"/>
  <c r="J103" i="17"/>
  <c r="J102" i="17"/>
  <c r="J101" i="17"/>
  <c r="J100" i="17"/>
  <c r="J99" i="17"/>
  <c r="J97" i="17"/>
  <c r="J96" i="17"/>
  <c r="J95" i="17"/>
  <c r="J94" i="17"/>
  <c r="J93" i="17"/>
  <c r="J92" i="17"/>
  <c r="J90" i="17"/>
  <c r="J89" i="17"/>
  <c r="J88" i="17"/>
  <c r="J87" i="17"/>
  <c r="J86" i="17"/>
  <c r="J85" i="17"/>
  <c r="J76" i="17"/>
  <c r="J75" i="17"/>
  <c r="J74" i="17"/>
  <c r="J73" i="17"/>
  <c r="J72" i="17"/>
  <c r="J71" i="17"/>
  <c r="J69" i="17"/>
  <c r="J68" i="17"/>
  <c r="J67" i="17"/>
  <c r="J66" i="17"/>
  <c r="J65" i="17"/>
  <c r="J64" i="17"/>
  <c r="J62" i="17"/>
  <c r="J61" i="17"/>
  <c r="J60" i="17"/>
  <c r="J59" i="17"/>
  <c r="J58" i="17"/>
  <c r="J57" i="17"/>
  <c r="J270" i="16"/>
  <c r="J269" i="16"/>
  <c r="J268" i="16"/>
  <c r="J267" i="16"/>
  <c r="J266" i="16"/>
  <c r="J264" i="16"/>
  <c r="J263" i="16"/>
  <c r="J262" i="16"/>
  <c r="J261" i="16"/>
  <c r="J260" i="16"/>
  <c r="J259" i="16"/>
  <c r="J257" i="16"/>
  <c r="J256" i="16"/>
  <c r="J255" i="16"/>
  <c r="J254" i="16"/>
  <c r="J253" i="16"/>
  <c r="J252" i="16"/>
  <c r="J250" i="16"/>
  <c r="J249" i="16"/>
  <c r="J248" i="16"/>
  <c r="J247" i="16"/>
  <c r="J246" i="16"/>
  <c r="J245" i="16"/>
  <c r="J243" i="16"/>
  <c r="J242" i="16"/>
  <c r="J241" i="16"/>
  <c r="J240" i="16"/>
  <c r="J239" i="16"/>
  <c r="J238" i="16"/>
  <c r="J236" i="16"/>
  <c r="J235" i="16"/>
  <c r="J234" i="16"/>
  <c r="J233" i="16"/>
  <c r="J232" i="16"/>
  <c r="J231" i="16"/>
  <c r="J229" i="16"/>
  <c r="J228" i="16"/>
  <c r="J227" i="16"/>
  <c r="J226" i="16"/>
  <c r="J225" i="16"/>
  <c r="J224" i="16"/>
  <c r="J222" i="16"/>
  <c r="J221" i="16"/>
  <c r="J220" i="16"/>
  <c r="J219" i="16"/>
  <c r="J218" i="16"/>
  <c r="J217" i="16"/>
  <c r="J215" i="16"/>
  <c r="J214" i="16"/>
  <c r="J213" i="16"/>
  <c r="J212" i="16"/>
  <c r="J211" i="16"/>
  <c r="J210" i="16"/>
  <c r="J208" i="16"/>
  <c r="J207" i="16"/>
  <c r="J206" i="16"/>
  <c r="J205" i="16"/>
  <c r="J204" i="16"/>
  <c r="J203" i="16"/>
  <c r="J201" i="16"/>
  <c r="J200" i="16"/>
  <c r="J199" i="16"/>
  <c r="J198" i="16"/>
  <c r="J197" i="16"/>
  <c r="J196" i="16"/>
  <c r="J194" i="16"/>
  <c r="J193" i="16"/>
  <c r="J192" i="16"/>
  <c r="J191" i="16"/>
  <c r="J190" i="16"/>
  <c r="J189" i="16"/>
  <c r="J187" i="16"/>
  <c r="J186" i="16"/>
  <c r="J185" i="16"/>
  <c r="J184" i="16"/>
  <c r="J183" i="16"/>
  <c r="J182" i="16"/>
  <c r="J139" i="16"/>
  <c r="J138" i="16"/>
  <c r="J137" i="16"/>
  <c r="J136" i="16"/>
  <c r="J135" i="16"/>
  <c r="J134" i="16"/>
  <c r="J132" i="16"/>
  <c r="J131" i="16"/>
  <c r="J130" i="16"/>
  <c r="J129" i="16"/>
  <c r="J128" i="16"/>
  <c r="J127" i="16"/>
  <c r="J125" i="16"/>
  <c r="J124" i="16"/>
  <c r="J123" i="16"/>
  <c r="J122" i="16"/>
  <c r="J121" i="16"/>
  <c r="J120" i="16"/>
  <c r="J118" i="16"/>
  <c r="J117" i="16"/>
  <c r="J116" i="16"/>
  <c r="J115" i="16"/>
  <c r="J114" i="16"/>
  <c r="J113" i="16"/>
  <c r="J111" i="16"/>
  <c r="J110" i="16"/>
  <c r="J109" i="16"/>
  <c r="J108" i="16"/>
  <c r="J107" i="16"/>
  <c r="J106" i="16"/>
  <c r="J104" i="16"/>
  <c r="J103" i="16"/>
  <c r="J102" i="16"/>
  <c r="J101" i="16"/>
  <c r="J100" i="16"/>
  <c r="J99" i="16"/>
  <c r="J97" i="16"/>
  <c r="J96" i="16"/>
  <c r="J95" i="16"/>
  <c r="J94" i="16"/>
  <c r="J93" i="16"/>
  <c r="J92" i="16"/>
  <c r="J90" i="16"/>
  <c r="J89" i="16"/>
  <c r="J88" i="16"/>
  <c r="J87" i="16"/>
  <c r="J86" i="16"/>
  <c r="J85" i="16"/>
  <c r="J76" i="16"/>
  <c r="J75" i="16"/>
  <c r="J74" i="16"/>
  <c r="J73" i="16"/>
  <c r="J72" i="16"/>
  <c r="J71" i="16"/>
  <c r="J69" i="16"/>
  <c r="J68" i="16"/>
  <c r="J67" i="16"/>
  <c r="J66" i="16"/>
  <c r="J65" i="16"/>
  <c r="J64" i="16"/>
  <c r="J62" i="16"/>
  <c r="J61" i="16"/>
  <c r="J60" i="16"/>
  <c r="J59" i="16"/>
  <c r="J58" i="16"/>
  <c r="J57" i="16"/>
  <c r="J270" i="13"/>
  <c r="J269" i="13"/>
  <c r="J268" i="13"/>
  <c r="J267" i="13"/>
  <c r="J266" i="13"/>
  <c r="J264" i="13"/>
  <c r="J263" i="13"/>
  <c r="J262" i="13"/>
  <c r="J261" i="13"/>
  <c r="J260" i="13"/>
  <c r="J259" i="13"/>
  <c r="J257" i="13"/>
  <c r="J256" i="13"/>
  <c r="J255" i="13"/>
  <c r="J254" i="13"/>
  <c r="J253" i="13"/>
  <c r="J252" i="13"/>
  <c r="J250" i="13"/>
  <c r="J249" i="13"/>
  <c r="J248" i="13"/>
  <c r="J247" i="13"/>
  <c r="J246" i="13"/>
  <c r="J245" i="13"/>
  <c r="J243" i="13"/>
  <c r="J242" i="13"/>
  <c r="J241" i="13"/>
  <c r="J240" i="13"/>
  <c r="J239" i="13"/>
  <c r="J238" i="13"/>
  <c r="J236" i="13"/>
  <c r="J235" i="13"/>
  <c r="J234" i="13"/>
  <c r="J233" i="13"/>
  <c r="J232" i="13"/>
  <c r="J231" i="13"/>
  <c r="J229" i="13"/>
  <c r="J228" i="13"/>
  <c r="J227" i="13"/>
  <c r="J226" i="13"/>
  <c r="J225" i="13"/>
  <c r="J224" i="13"/>
  <c r="J222" i="13"/>
  <c r="J221" i="13"/>
  <c r="J220" i="13"/>
  <c r="J219" i="13"/>
  <c r="J218" i="13"/>
  <c r="J217" i="13"/>
  <c r="J215" i="13"/>
  <c r="J214" i="13"/>
  <c r="J213" i="13"/>
  <c r="J212" i="13"/>
  <c r="J211" i="13"/>
  <c r="J210" i="13"/>
  <c r="J208" i="13"/>
  <c r="J207" i="13"/>
  <c r="J206" i="13"/>
  <c r="J205" i="13"/>
  <c r="J204" i="13"/>
  <c r="J203" i="13"/>
  <c r="J201" i="13"/>
  <c r="J200" i="13"/>
  <c r="J199" i="13"/>
  <c r="J198" i="13"/>
  <c r="J197" i="13"/>
  <c r="J196" i="13"/>
  <c r="J194" i="13"/>
  <c r="J193" i="13"/>
  <c r="J192" i="13"/>
  <c r="J191" i="13"/>
  <c r="J190" i="13"/>
  <c r="J189" i="13"/>
  <c r="J187" i="13"/>
  <c r="J186" i="13"/>
  <c r="J185" i="13"/>
  <c r="J184" i="13"/>
  <c r="J183" i="13"/>
  <c r="J182" i="13"/>
  <c r="J139" i="13"/>
  <c r="J138" i="13"/>
  <c r="J137" i="13"/>
  <c r="J136" i="13"/>
  <c r="J135" i="13"/>
  <c r="J134" i="13"/>
  <c r="J132" i="13"/>
  <c r="J131" i="13"/>
  <c r="J130" i="13"/>
  <c r="J129" i="13"/>
  <c r="J128" i="13"/>
  <c r="J127" i="13"/>
  <c r="J125" i="13"/>
  <c r="J124" i="13"/>
  <c r="J123" i="13"/>
  <c r="J122" i="13"/>
  <c r="J121" i="13"/>
  <c r="J120" i="13"/>
  <c r="J118" i="13"/>
  <c r="J117" i="13"/>
  <c r="J116" i="13"/>
  <c r="J115" i="13"/>
  <c r="J114" i="13"/>
  <c r="J113" i="13"/>
  <c r="J111" i="13"/>
  <c r="J110" i="13"/>
  <c r="J109" i="13"/>
  <c r="J108" i="13"/>
  <c r="J107" i="13"/>
  <c r="J106" i="13"/>
  <c r="J104" i="13"/>
  <c r="J103" i="13"/>
  <c r="J102" i="13"/>
  <c r="J101" i="13"/>
  <c r="J100" i="13"/>
  <c r="J99" i="13"/>
  <c r="J97" i="13"/>
  <c r="J96" i="13"/>
  <c r="J95" i="13"/>
  <c r="J94" i="13"/>
  <c r="J93" i="13"/>
  <c r="J92" i="13"/>
  <c r="J90" i="13"/>
  <c r="J89" i="13"/>
  <c r="J88" i="13"/>
  <c r="J87" i="13"/>
  <c r="J86" i="13"/>
  <c r="J85" i="13"/>
  <c r="J76" i="13"/>
  <c r="J75" i="13"/>
  <c r="J74" i="13"/>
  <c r="J73" i="13"/>
  <c r="J72" i="13"/>
  <c r="J71" i="13"/>
  <c r="J69" i="13"/>
  <c r="J68" i="13"/>
  <c r="J67" i="13"/>
  <c r="J66" i="13"/>
  <c r="J65" i="13"/>
  <c r="J64" i="13"/>
  <c r="J62" i="13"/>
  <c r="J61" i="13"/>
  <c r="J60" i="13"/>
  <c r="J59" i="13"/>
  <c r="J58" i="13"/>
  <c r="J57" i="13"/>
  <c r="J270" i="12"/>
  <c r="J269" i="12"/>
  <c r="J268" i="12"/>
  <c r="J267" i="12"/>
  <c r="J266" i="12"/>
  <c r="J264" i="12"/>
  <c r="J263" i="12"/>
  <c r="J262" i="12"/>
  <c r="J261" i="12"/>
  <c r="J260" i="12"/>
  <c r="J259" i="12"/>
  <c r="J257" i="12"/>
  <c r="J256" i="12"/>
  <c r="J255" i="12"/>
  <c r="J254" i="12"/>
  <c r="J253" i="12"/>
  <c r="J252" i="12"/>
  <c r="J250" i="12"/>
  <c r="J249" i="12"/>
  <c r="J248" i="12"/>
  <c r="J247" i="12"/>
  <c r="J246" i="12"/>
  <c r="J245" i="12"/>
  <c r="J243" i="12"/>
  <c r="J242" i="12"/>
  <c r="J241" i="12"/>
  <c r="J240" i="12"/>
  <c r="J239" i="12"/>
  <c r="J238" i="12"/>
  <c r="J236" i="12"/>
  <c r="J235" i="12"/>
  <c r="J234" i="12"/>
  <c r="J233" i="12"/>
  <c r="J232" i="12"/>
  <c r="J231" i="12"/>
  <c r="J229" i="12"/>
  <c r="J228" i="12"/>
  <c r="J227" i="12"/>
  <c r="J226" i="12"/>
  <c r="J225" i="12"/>
  <c r="J224" i="12"/>
  <c r="J222" i="12"/>
  <c r="J221" i="12"/>
  <c r="J220" i="12"/>
  <c r="J219" i="12"/>
  <c r="J218" i="12"/>
  <c r="J217" i="12"/>
  <c r="J215" i="12"/>
  <c r="J214" i="12"/>
  <c r="J213" i="12"/>
  <c r="J212" i="12"/>
  <c r="J211" i="12"/>
  <c r="J210" i="12"/>
  <c r="J208" i="12"/>
  <c r="J207" i="12"/>
  <c r="J206" i="12"/>
  <c r="J205" i="12"/>
  <c r="J204" i="12"/>
  <c r="J203" i="12"/>
  <c r="J201" i="12"/>
  <c r="J200" i="12"/>
  <c r="J199" i="12"/>
  <c r="J198" i="12"/>
  <c r="J197" i="12"/>
  <c r="J196" i="12"/>
  <c r="J194" i="12"/>
  <c r="J193" i="12"/>
  <c r="J192" i="12"/>
  <c r="J191" i="12"/>
  <c r="J190" i="12"/>
  <c r="J189" i="12"/>
  <c r="J187" i="12"/>
  <c r="J186" i="12"/>
  <c r="J185" i="12"/>
  <c r="J184" i="12"/>
  <c r="J183" i="12"/>
  <c r="J182" i="12"/>
  <c r="J139" i="12"/>
  <c r="J138" i="12"/>
  <c r="J137" i="12"/>
  <c r="J136" i="12"/>
  <c r="J135" i="12"/>
  <c r="J134" i="12"/>
  <c r="J132" i="12"/>
  <c r="J131" i="12"/>
  <c r="J130" i="12"/>
  <c r="J129" i="12"/>
  <c r="J128" i="12"/>
  <c r="J127" i="12"/>
  <c r="J125" i="12"/>
  <c r="J124" i="12"/>
  <c r="J123" i="12"/>
  <c r="J122" i="12"/>
  <c r="J121" i="12"/>
  <c r="J120" i="12"/>
  <c r="J118" i="12"/>
  <c r="J117" i="12"/>
  <c r="J116" i="12"/>
  <c r="J115" i="12"/>
  <c r="J114" i="12"/>
  <c r="J113" i="12"/>
  <c r="J111" i="12"/>
  <c r="J110" i="12"/>
  <c r="J109" i="12"/>
  <c r="J108" i="12"/>
  <c r="J107" i="12"/>
  <c r="J106" i="12"/>
  <c r="J104" i="12"/>
  <c r="J103" i="12"/>
  <c r="J102" i="12"/>
  <c r="J101" i="12"/>
  <c r="J100" i="12"/>
  <c r="J99" i="12"/>
  <c r="J97" i="12"/>
  <c r="J96" i="12"/>
  <c r="J95" i="12"/>
  <c r="J94" i="12"/>
  <c r="J93" i="12"/>
  <c r="J92" i="12"/>
  <c r="J90" i="12"/>
  <c r="J89" i="12"/>
  <c r="J88" i="12"/>
  <c r="J87" i="12"/>
  <c r="J86" i="12"/>
  <c r="J85" i="12"/>
  <c r="J76" i="12"/>
  <c r="J75" i="12"/>
  <c r="J74" i="12"/>
  <c r="J73" i="12"/>
  <c r="J72" i="12"/>
  <c r="J71" i="12"/>
  <c r="J69" i="12"/>
  <c r="J68" i="12"/>
  <c r="J67" i="12"/>
  <c r="J66" i="12"/>
  <c r="J65" i="12"/>
  <c r="J64" i="12"/>
  <c r="J62" i="12"/>
  <c r="J61" i="12"/>
  <c r="J60" i="12"/>
  <c r="J59" i="12"/>
  <c r="J58" i="12"/>
  <c r="J57" i="12"/>
  <c r="J270" i="10"/>
  <c r="J269" i="10"/>
  <c r="J268" i="10"/>
  <c r="J267" i="10"/>
  <c r="J266" i="10"/>
  <c r="J264" i="10"/>
  <c r="J263" i="10"/>
  <c r="J262" i="10"/>
  <c r="J261" i="10"/>
  <c r="J260" i="10"/>
  <c r="J259" i="10"/>
  <c r="J257" i="10"/>
  <c r="J256" i="10"/>
  <c r="J255" i="10"/>
  <c r="J254" i="10"/>
  <c r="J253" i="10"/>
  <c r="J252" i="10"/>
  <c r="J250" i="10"/>
  <c r="J249" i="10"/>
  <c r="J248" i="10"/>
  <c r="J247" i="10"/>
  <c r="J246" i="10"/>
  <c r="J245" i="10"/>
  <c r="J243" i="10"/>
  <c r="J242" i="10"/>
  <c r="J241" i="10"/>
  <c r="J240" i="10"/>
  <c r="J239" i="10"/>
  <c r="J238" i="10"/>
  <c r="J236" i="10"/>
  <c r="J235" i="10"/>
  <c r="J234" i="10"/>
  <c r="J233" i="10"/>
  <c r="J232" i="10"/>
  <c r="J231" i="10"/>
  <c r="J229" i="10"/>
  <c r="J228" i="10"/>
  <c r="J227" i="10"/>
  <c r="J226" i="10"/>
  <c r="J225" i="10"/>
  <c r="J224" i="10"/>
  <c r="J222" i="10"/>
  <c r="J221" i="10"/>
  <c r="J220" i="10"/>
  <c r="J219" i="10"/>
  <c r="J218" i="10"/>
  <c r="J217" i="10"/>
  <c r="J215" i="10"/>
  <c r="J214" i="10"/>
  <c r="J213" i="10"/>
  <c r="J212" i="10"/>
  <c r="J211" i="10"/>
  <c r="J210" i="10"/>
  <c r="J208" i="10"/>
  <c r="J207" i="10"/>
  <c r="J206" i="10"/>
  <c r="J205" i="10"/>
  <c r="J204" i="10"/>
  <c r="J203" i="10"/>
  <c r="J201" i="10"/>
  <c r="J200" i="10"/>
  <c r="J199" i="10"/>
  <c r="J198" i="10"/>
  <c r="J197" i="10"/>
  <c r="J196" i="10"/>
  <c r="J194" i="10"/>
  <c r="J193" i="10"/>
  <c r="J192" i="10"/>
  <c r="J191" i="10"/>
  <c r="J190" i="10"/>
  <c r="J189" i="10"/>
  <c r="J187" i="10"/>
  <c r="J186" i="10"/>
  <c r="J185" i="10"/>
  <c r="J184" i="10"/>
  <c r="J183" i="10"/>
  <c r="J182" i="10"/>
  <c r="J139" i="10"/>
  <c r="J138" i="10"/>
  <c r="J137" i="10"/>
  <c r="J136" i="10"/>
  <c r="J135" i="10"/>
  <c r="J134" i="10"/>
  <c r="J132" i="10"/>
  <c r="J131" i="10"/>
  <c r="J130" i="10"/>
  <c r="J129" i="10"/>
  <c r="J128" i="10"/>
  <c r="J127" i="10"/>
  <c r="J125" i="10"/>
  <c r="J124" i="10"/>
  <c r="J123" i="10"/>
  <c r="J122" i="10"/>
  <c r="J121" i="10"/>
  <c r="J120" i="10"/>
  <c r="J118" i="10"/>
  <c r="J117" i="10"/>
  <c r="J116" i="10"/>
  <c r="J115" i="10"/>
  <c r="J114" i="10"/>
  <c r="J113" i="10"/>
  <c r="J111" i="10"/>
  <c r="J110" i="10"/>
  <c r="J109" i="10"/>
  <c r="J108" i="10"/>
  <c r="J107" i="10"/>
  <c r="J106" i="10"/>
  <c r="J104" i="10"/>
  <c r="J103" i="10"/>
  <c r="J102" i="10"/>
  <c r="J101" i="10"/>
  <c r="J100" i="10"/>
  <c r="J99" i="10"/>
  <c r="J97" i="10"/>
  <c r="J96" i="10"/>
  <c r="J95" i="10"/>
  <c r="J94" i="10"/>
  <c r="J93" i="10"/>
  <c r="J92" i="10"/>
  <c r="J90" i="10"/>
  <c r="J89" i="10"/>
  <c r="J88" i="10"/>
  <c r="J87" i="10"/>
  <c r="J86" i="10"/>
  <c r="J85" i="10"/>
  <c r="J76" i="10"/>
  <c r="J75" i="10"/>
  <c r="J74" i="10"/>
  <c r="J73" i="10"/>
  <c r="J72" i="10"/>
  <c r="J71" i="10"/>
  <c r="J69" i="10"/>
  <c r="J68" i="10"/>
  <c r="J67" i="10"/>
  <c r="J66" i="10"/>
  <c r="J65" i="10"/>
  <c r="J64" i="10"/>
  <c r="J62" i="10"/>
  <c r="J61" i="10"/>
  <c r="J60" i="10"/>
  <c r="J59" i="10"/>
  <c r="J58" i="10"/>
  <c r="J57" i="10"/>
  <c r="J270" i="9"/>
  <c r="J269" i="9"/>
  <c r="J268" i="9"/>
  <c r="J267" i="9"/>
  <c r="J266" i="9"/>
  <c r="J264" i="9"/>
  <c r="J263" i="9"/>
  <c r="J262" i="9"/>
  <c r="J261" i="9"/>
  <c r="J260" i="9"/>
  <c r="J259" i="9"/>
  <c r="J257" i="9"/>
  <c r="J256" i="9"/>
  <c r="J255" i="9"/>
  <c r="J254" i="9"/>
  <c r="J253" i="9"/>
  <c r="J252" i="9"/>
  <c r="J250" i="9"/>
  <c r="J249" i="9"/>
  <c r="J248" i="9"/>
  <c r="J247" i="9"/>
  <c r="J246" i="9"/>
  <c r="J245" i="9"/>
  <c r="J243" i="9"/>
  <c r="J242" i="9"/>
  <c r="J241" i="9"/>
  <c r="J240" i="9"/>
  <c r="J239" i="9"/>
  <c r="J238" i="9"/>
  <c r="J236" i="9"/>
  <c r="J235" i="9"/>
  <c r="J234" i="9"/>
  <c r="J233" i="9"/>
  <c r="J232" i="9"/>
  <c r="J231" i="9"/>
  <c r="J229" i="9"/>
  <c r="J228" i="9"/>
  <c r="J227" i="9"/>
  <c r="J226" i="9"/>
  <c r="J225" i="9"/>
  <c r="J224" i="9"/>
  <c r="J222" i="9"/>
  <c r="J221" i="9"/>
  <c r="J220" i="9"/>
  <c r="J219" i="9"/>
  <c r="J218" i="9"/>
  <c r="J217" i="9"/>
  <c r="J215" i="9"/>
  <c r="J214" i="9"/>
  <c r="J213" i="9"/>
  <c r="J212" i="9"/>
  <c r="J211" i="9"/>
  <c r="J210" i="9"/>
  <c r="J208" i="9"/>
  <c r="J207" i="9"/>
  <c r="J206" i="9"/>
  <c r="J205" i="9"/>
  <c r="J204" i="9"/>
  <c r="J203" i="9"/>
  <c r="J201" i="9"/>
  <c r="J200" i="9"/>
  <c r="J199" i="9"/>
  <c r="J198" i="9"/>
  <c r="J197" i="9"/>
  <c r="J196" i="9"/>
  <c r="J194" i="9"/>
  <c r="J193" i="9"/>
  <c r="J192" i="9"/>
  <c r="J191" i="9"/>
  <c r="J190" i="9"/>
  <c r="J189" i="9"/>
  <c r="J187" i="9"/>
  <c r="J186" i="9"/>
  <c r="J185" i="9"/>
  <c r="J184" i="9"/>
  <c r="J183" i="9"/>
  <c r="J182" i="9"/>
  <c r="J139" i="9"/>
  <c r="J138" i="9"/>
  <c r="J137" i="9"/>
  <c r="J136" i="9"/>
  <c r="J135" i="9"/>
  <c r="J134" i="9"/>
  <c r="J132" i="9"/>
  <c r="J131" i="9"/>
  <c r="J130" i="9"/>
  <c r="J129" i="9"/>
  <c r="J128" i="9"/>
  <c r="J127" i="9"/>
  <c r="J125" i="9"/>
  <c r="J124" i="9"/>
  <c r="J123" i="9"/>
  <c r="J122" i="9"/>
  <c r="J121" i="9"/>
  <c r="J120" i="9"/>
  <c r="J118" i="9"/>
  <c r="J117" i="9"/>
  <c r="J116" i="9"/>
  <c r="J115" i="9"/>
  <c r="J114" i="9"/>
  <c r="J113" i="9"/>
  <c r="J111" i="9"/>
  <c r="J110" i="9"/>
  <c r="J109" i="9"/>
  <c r="J108" i="9"/>
  <c r="J107" i="9"/>
  <c r="J106" i="9"/>
  <c r="J104" i="9"/>
  <c r="J103" i="9"/>
  <c r="J102" i="9"/>
  <c r="J101" i="9"/>
  <c r="J100" i="9"/>
  <c r="J99" i="9"/>
  <c r="J97" i="9"/>
  <c r="J96" i="9"/>
  <c r="J95" i="9"/>
  <c r="J94" i="9"/>
  <c r="J93" i="9"/>
  <c r="J92" i="9"/>
  <c r="J90" i="9"/>
  <c r="J89" i="9"/>
  <c r="J88" i="9"/>
  <c r="J87" i="9"/>
  <c r="J86" i="9"/>
  <c r="J85" i="9"/>
  <c r="J76" i="9"/>
  <c r="J75" i="9"/>
  <c r="J74" i="9"/>
  <c r="J73" i="9"/>
  <c r="J72" i="9"/>
  <c r="J71" i="9"/>
  <c r="J69" i="9"/>
  <c r="J68" i="9"/>
  <c r="J67" i="9"/>
  <c r="J66" i="9"/>
  <c r="J65" i="9"/>
  <c r="J64" i="9"/>
  <c r="J62" i="9"/>
  <c r="J61" i="9"/>
  <c r="J60" i="9"/>
  <c r="J59" i="9"/>
  <c r="J58" i="9"/>
  <c r="J57" i="9"/>
  <c r="J272" i="1" l="1"/>
  <c r="J271" i="1"/>
  <c r="J270" i="1"/>
  <c r="J269" i="1"/>
  <c r="J268" i="1"/>
  <c r="J266" i="1"/>
  <c r="J265" i="1"/>
  <c r="J264" i="1"/>
  <c r="J263" i="1"/>
  <c r="J262" i="1"/>
  <c r="J261" i="1"/>
  <c r="J259" i="1"/>
  <c r="J258" i="1"/>
  <c r="J257" i="1"/>
  <c r="J256" i="1"/>
  <c r="J255" i="1"/>
  <c r="J254" i="1"/>
  <c r="J252" i="1"/>
  <c r="J251" i="1"/>
  <c r="J250" i="1"/>
  <c r="J249" i="1"/>
  <c r="J248" i="1"/>
  <c r="J247" i="1"/>
  <c r="J245" i="1"/>
  <c r="J244" i="1"/>
  <c r="J243" i="1"/>
  <c r="J242" i="1"/>
  <c r="J241" i="1"/>
  <c r="J240" i="1"/>
  <c r="J238" i="1"/>
  <c r="J237" i="1"/>
  <c r="J236" i="1"/>
  <c r="J235" i="1"/>
  <c r="J234" i="1"/>
  <c r="J233" i="1"/>
  <c r="J231" i="1"/>
  <c r="J230" i="1"/>
  <c r="J229" i="1"/>
  <c r="J228" i="1"/>
  <c r="J227" i="1"/>
  <c r="J226" i="1"/>
  <c r="J224" i="1"/>
  <c r="J223" i="1"/>
  <c r="J222" i="1"/>
  <c r="J221" i="1"/>
  <c r="J220" i="1"/>
  <c r="J219" i="1"/>
  <c r="J217" i="1"/>
  <c r="J216" i="1"/>
  <c r="J215" i="1"/>
  <c r="J214" i="1"/>
  <c r="J213" i="1"/>
  <c r="J212" i="1"/>
  <c r="J210" i="1"/>
  <c r="J209" i="1"/>
  <c r="J208" i="1"/>
  <c r="J207" i="1"/>
  <c r="J206" i="1"/>
  <c r="J205" i="1"/>
  <c r="J203" i="1"/>
  <c r="J202" i="1"/>
  <c r="J201" i="1"/>
  <c r="J200" i="1"/>
  <c r="J199" i="1"/>
  <c r="J198" i="1"/>
  <c r="J196" i="1"/>
  <c r="J195" i="1"/>
  <c r="J194" i="1"/>
  <c r="J193" i="1"/>
  <c r="J192" i="1"/>
  <c r="J191" i="1"/>
  <c r="J189" i="1"/>
  <c r="J188" i="1"/>
  <c r="J187" i="1"/>
  <c r="J186" i="1"/>
  <c r="J185" i="1"/>
  <c r="J184" i="1"/>
  <c r="J140" i="1"/>
  <c r="J139" i="1"/>
  <c r="J138" i="1"/>
  <c r="J137" i="1"/>
  <c r="J136" i="1"/>
  <c r="J135" i="1"/>
  <c r="J133" i="1"/>
  <c r="J132" i="1"/>
  <c r="J131" i="1"/>
  <c r="J130" i="1"/>
  <c r="J129" i="1"/>
  <c r="J128" i="1"/>
  <c r="J126" i="1"/>
  <c r="J125" i="1"/>
  <c r="J124" i="1"/>
  <c r="J123" i="1"/>
  <c r="J122" i="1"/>
  <c r="J121" i="1"/>
  <c r="J119" i="1"/>
  <c r="J118" i="1"/>
  <c r="J117" i="1"/>
  <c r="J116" i="1"/>
  <c r="J115" i="1"/>
  <c r="J114" i="1"/>
  <c r="J112" i="1"/>
  <c r="J111" i="1"/>
  <c r="J110" i="1"/>
  <c r="J109" i="1"/>
  <c r="J108" i="1"/>
  <c r="J107" i="1"/>
  <c r="J105" i="1"/>
  <c r="J104" i="1"/>
  <c r="J103" i="1"/>
  <c r="J102" i="1"/>
  <c r="J101" i="1"/>
  <c r="J100" i="1"/>
  <c r="J98" i="1"/>
  <c r="J97" i="1"/>
  <c r="J96" i="1"/>
  <c r="J95" i="1"/>
  <c r="J94" i="1"/>
  <c r="J93" i="1"/>
  <c r="J91" i="1"/>
  <c r="J90" i="1"/>
  <c r="J89" i="1"/>
  <c r="J88" i="1"/>
  <c r="J87" i="1"/>
  <c r="J86" i="1"/>
  <c r="J77" i="1"/>
  <c r="J76" i="1"/>
  <c r="J75" i="1"/>
  <c r="J74" i="1"/>
  <c r="J73" i="1"/>
  <c r="J72" i="1"/>
  <c r="J70" i="1"/>
  <c r="J69" i="1"/>
  <c r="J68" i="1"/>
  <c r="J67" i="1"/>
  <c r="J66" i="1"/>
  <c r="J65" i="1"/>
  <c r="J63" i="1"/>
  <c r="J62" i="1"/>
  <c r="J61" i="1"/>
  <c r="J60" i="1"/>
  <c r="J59" i="1"/>
  <c r="J58" i="1"/>
</calcChain>
</file>

<file path=xl/comments1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3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4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5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6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7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8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9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10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11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12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13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14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15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16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17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18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19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20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9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21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22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23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24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25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26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27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28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29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30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31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32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33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34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35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36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37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38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39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40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41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42.xml><?xml version="1.0" encoding="utf-8"?>
<comments xmlns="http://schemas.openxmlformats.org/spreadsheetml/2006/main">
  <authors>
    <author>Windows User</author>
  </authors>
  <commentLis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9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43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44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45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comments46.xml><?xml version="1.0" encoding="utf-8"?>
<comments xmlns="http://schemas.openxmlformats.org/spreadsheetml/2006/main">
  <authors>
    <author>Windows User</author>
  </authors>
  <commentList>
    <comment ref="E21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4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  <comment ref="E28" authorId="0">
      <text>
        <r>
          <rPr>
            <b/>
            <sz val="9"/>
            <color indexed="81"/>
            <rFont val="Tahoma"/>
            <family val="2"/>
          </rPr>
          <t>Windows User
ทก</t>
        </r>
      </text>
    </comment>
  </commentList>
</comments>
</file>

<file path=xl/sharedStrings.xml><?xml version="1.0" encoding="utf-8"?>
<sst xmlns="http://schemas.openxmlformats.org/spreadsheetml/2006/main" count="64961" uniqueCount="298">
  <si>
    <t>จังหวัดนครศรีธรรมราช</t>
  </si>
  <si>
    <t>หน่วยงานที่โอน</t>
  </si>
  <si>
    <t>หน่วยงานที่รับโอน</t>
  </si>
  <si>
    <t>ลำดับที่</t>
  </si>
  <si>
    <t>ปีงบ
ประมาณ</t>
  </si>
  <si>
    <t>ชื่อโครงการ/จำนวนงบประมาณที่ได้รับ</t>
  </si>
  <si>
    <t>งบประมาณ</t>
  </si>
  <si>
    <t>หน่วยงานดำเนินการ</t>
  </si>
  <si>
    <t>ชื่อและรายละเอียดทรัพย์สิน</t>
  </si>
  <si>
    <t>วันที่ได้มา</t>
  </si>
  <si>
    <t>จำนวน</t>
  </si>
  <si>
    <t>มูลค่า
ต่อหน่วย</t>
  </si>
  <si>
    <t>มูลค่ารวม</t>
  </si>
  <si>
    <t>หน่วยงาน
รับมอบ</t>
  </si>
  <si>
    <t>ที่ตั้งของทรัพย์สิน</t>
  </si>
  <si>
    <t>โครงการผลิตปาล์มน้ำมันและน้ำมันปาล์มแบบครบวงจร</t>
  </si>
  <si>
    <t>สนง.สหกรณ์จังหวัดนครศรีธรรมราช</t>
  </si>
  <si>
    <t>เครื่องมือ LAB ประกอบด้วย เครื่องมือวัดค</t>
  </si>
  <si>
    <t>1 ชุด</t>
  </si>
  <si>
    <t>สหกรณ์นิคมทุ่งสง อ.ทุ่งสง</t>
  </si>
  <si>
    <t>หม้อแปลงไฟฟ้า ขนาด 315 KVA</t>
  </si>
  <si>
    <t>1 เครื่อง</t>
  </si>
  <si>
    <t>เครื่องชั่งขนาด 40 ตัน พร้อมโปรแกรมชั่งน้ำหนักระบบดิจิตอล</t>
  </si>
  <si>
    <t>รถแทรกเตอร์ล้อยาง พร้อมอุปกรณ์บุ้งกี๋ขนาดไม่น่อยกว่า 2 คิว เครื่องยนต์ไม่น้อยกว่า 95 แรงม้า</t>
  </si>
  <si>
    <t>1 คัน</t>
  </si>
  <si>
    <t>ก่อสร้างอาคารคลุมเครื่องจักรพร้อมอาคารสำนักงาน</t>
  </si>
  <si>
    <t>1 หลัง</t>
  </si>
  <si>
    <t>โครงการเพิ่มประสิทธิภาพการบริหารจัดการและพัฒนาคุณภาพยางแผ่นรมควัน</t>
  </si>
  <si>
    <t>จักรรีดยางด้วยระบบไฟฟ้า</t>
  </si>
  <si>
    <t>30 เครื่อง</t>
  </si>
  <si>
    <t>สหกรณ์กองทุน
สวนยางในจังหวัดนครศรีธรรมราช</t>
  </si>
  <si>
    <t>ตะกงผลิตยางแผ่นรมควัน</t>
  </si>
  <si>
    <t>165 ชุด</t>
  </si>
  <si>
    <r>
      <t xml:space="preserve">โครงการพัฒนาศูนย์กระจายสินค้าภาคใต้-ทุ่งสง
</t>
    </r>
    <r>
      <rPr>
        <b/>
        <sz val="16"/>
        <rFont val="TH SarabunPSK"/>
        <family val="2"/>
      </rPr>
      <t>กิจกรรม</t>
    </r>
    <r>
      <rPr>
        <sz val="16"/>
        <rFont val="TH SarabunPSK"/>
        <family val="2"/>
      </rPr>
      <t>: ก่อสร้างรางรถไฟต่อจากสายประธานเข้าสู่โครงการฯ</t>
    </r>
  </si>
  <si>
    <t>สนง.จังหวัดนครศรีธรรมราช</t>
  </si>
  <si>
    <t>ก่อสร้างรางรถไฟเข้าสู่โครงการศูนย์กระจายสินค้า
ภาคใต้-ทุ่งสง</t>
  </si>
  <si>
    <t>1 แห่ง</t>
  </si>
  <si>
    <t>ฝ่ายการช่างโยธา
การรถไฟแห่งประเทศไทย</t>
  </si>
  <si>
    <t>ต.ปากแพรก (เขตเทศบาลเมืองทุ่งสง) และม.5
 ต.ชะมาย อ.ทุ่งสง</t>
  </si>
  <si>
    <t>จ้างที่ปรึกษาออกแบบรายละเอียดก่อสร้างศูนย์กระจายสินค้าภาคใต้-ทุ่งสง</t>
  </si>
  <si>
    <t>จ้างที่ปรึกษาออกแบบ</t>
  </si>
  <si>
    <t>1 แบบ</t>
  </si>
  <si>
    <t>โครงการอนุรักษ์สิ่งแวดล้อมอย่างยั่งยืนโดยกระบวนการมีส่วนร่วม</t>
  </si>
  <si>
    <t>สนง.พลังงานจังหวัดนครศรีธรรมราช</t>
  </si>
  <si>
    <t>ก่อสร้างโรงคลุมพร้อมติดตั้งระบบผลิตไฟฟ้า</t>
  </si>
  <si>
    <t>2 ระบบ</t>
  </si>
  <si>
    <t xml:space="preserve">อบต.เขาแก้ว
</t>
  </si>
  <si>
    <t xml:space="preserve">บ้านเขาธง ต.เขาแก้ว อ.ลาสกา
อ.ลานสกา
</t>
  </si>
  <si>
    <t>อบต.กรุงชิง</t>
  </si>
  <si>
    <t>2.หมู่ที่ 1 ต.กรุงชิง อ.นบพิตำ</t>
  </si>
  <si>
    <t>โครงการส่งเสริมศักยภาพพืชเศรษฐกิจหลักภาคใต้ฝั่งอ่าวไทยสู่ประชาคมอาเซียน</t>
  </si>
  <si>
    <t>เครื่องผสมปุ๋ยแบบแนวตั้ง</t>
  </si>
  <si>
    <t>สหกรณ์กองทุนสวนยาง บ้านเสม็ดจวนพัฒนา จำกัด อ.ทุ่งใหญ่</t>
  </si>
  <si>
    <t>ชุดสายพานลำเลียงความจุกระบะบรรจุปุ๋ย</t>
  </si>
  <si>
    <t>เครื่องชั่งปอนด์ ขนาดไม่ต่ำกว่า 1,000 กิโลกรัม</t>
  </si>
  <si>
    <t>ก่อสร้างอาคารโรงเรือน  ขนาด 35 X 35 เมตร</t>
  </si>
  <si>
    <t>สหกรณ์กองทุนสวนยาง บ้านเสม็ดจวนพัฒนา จำกัด
 อ.ทุ่งใหญ่</t>
  </si>
  <si>
    <r>
      <t xml:space="preserve">โครงการมนต์เสน่ห์ท่องเที่ยวภาคใต้ฝั่งอ่าวไทย (Zest Guft Of Southern Destition) (มนเสห่ห์เมืองใต้)
</t>
    </r>
    <r>
      <rPr>
        <b/>
        <sz val="16"/>
        <rFont val="TH SarabunPSK"/>
        <family val="2"/>
      </rPr>
      <t/>
    </r>
  </si>
  <si>
    <t>สนง.การท่องเที่ยวและกีฬาจังหวัดนครศรีธรรมราช</t>
  </si>
  <si>
    <t>ก่อสร้างอาคารบริการท่าเทียบเรือคอนกรีตเสริมเหล็กชั้นเดียวขนาดกว้าง 8 เมตร ยาว 20 เมตร อ.สิชล</t>
  </si>
  <si>
    <t>อบต.ทุ่งใส</t>
  </si>
  <si>
    <t xml:space="preserve">ก่อสร้างโป๊ะเหล็กเทียบเรือ ขนาดกว้าง 20 เมตร ยาว 30 เมตร อ.สิชล </t>
  </si>
  <si>
    <t>ก่อสร้างอาคารห้องน้ำสาธารณะ อาคารคอนกรีตเสริมเหล็กชั้นเดียว ขนาดกว้าง 4 เมตร ยาว 10 เมตร อ.สิชล</t>
  </si>
  <si>
    <t>ก่อสร้างลานจอดรถลาดยางแอสฟัลติกคอนกรีต ขนาดกว้าง 50 เมตร ยาว 100 เมตร พร้อมตีเส้น อ.สิชล</t>
  </si>
  <si>
    <t>ก่อสร้างศูนย์บริการนักท่องเที่ยวและจุดถ่ายภาพแหล่งท่องเที่ยวชุมชน ต.แหลมตะลุมพุก อ.ปากพนัง</t>
  </si>
  <si>
    <t>อบต.แหลมตะลุมพุก</t>
  </si>
  <si>
    <t>ชุมชนปากพนัง (แหลมตะลุมพุก) ม.1 ต.แหลมตะลุมพุก</t>
  </si>
  <si>
    <t xml:space="preserve">ก่อสร้างศูนย์บริการนักท่องเที่ยวเทศบาลตำบลท่าแพ ต.ปากพูน อ.เมืองฯ </t>
  </si>
  <si>
    <t>เทศบาลตำบลท่าแพ</t>
  </si>
  <si>
    <t xml:space="preserve">ชุมชนปากพูน ม.1ต.ปากพูน อ.เมืองฯ </t>
  </si>
  <si>
    <t xml:space="preserve">ก่อสร้างอาคารศูนย์บริการนักท่องเที่ยวชุมชนปากน้ำปากพญา ต.ท่าชัก อ.เมืองฯ </t>
  </si>
  <si>
    <t>อบต.ท่าซัก</t>
  </si>
  <si>
    <t xml:space="preserve">ชุมชนปากพญา (ท่าซัก) ม.9  ต.ท่าชัก อ.เมืองฯ </t>
  </si>
  <si>
    <t>ปรับปรุงภูมิทัศน์สะพานตัวที ต.ปากนคร อ.เมืองฯ จ.นครศรีฯ</t>
  </si>
  <si>
    <t>11 ต้น</t>
  </si>
  <si>
    <t>เทศบาลตำบลปากนคร</t>
  </si>
  <si>
    <t>ชุมชนปากนคร ม. 1 ต.ปากนคร อ.เมืองฯ</t>
  </si>
  <si>
    <t>โครงการสร้างโลกสีเขียว</t>
  </si>
  <si>
    <t>ติดตั้งระบบผลิตไฟฟ้าด้วยเซลล์แสงอาทิตย์ พร้อมก่อสร้างโรงคลุมอุปกรณ์  ต.หูล่อง อ.ปากพนัง</t>
  </si>
  <si>
    <t>1 ระบบ</t>
  </si>
  <si>
    <t>ศูนย์ประสานงานโครงการลุ่มน้ำปากพนัง</t>
  </si>
  <si>
    <t>ต.หูล่อง อ.ปากพนัง</t>
  </si>
  <si>
    <r>
      <t xml:space="preserve">โครงการพัฒนาประสิทธิภาพการผลิตและยกระดับคุณภาพไม้ผลเพื่อการส่งออก
</t>
    </r>
    <r>
      <rPr>
        <b/>
        <sz val="16"/>
        <rFont val="TH SarabunPSK"/>
        <family val="2"/>
      </rPr>
      <t/>
    </r>
  </si>
  <si>
    <t>สนง.เกษตรและสหกรณ์จังหวัดนครศรีธรรมราช</t>
  </si>
  <si>
    <t>เครื่องชั่งดิจิตอล 4 ตำแหน่ง</t>
  </si>
  <si>
    <t>กลุ่มวิสหกิจชุมชนชมรมไม้ผล บ้านท่าข้าม ม.5 ต.บ้านเกาะ อ.พรหมคีรี</t>
  </si>
  <si>
    <t>ห้องเย็นสำเร็จ ขนาดไม่น้อยกว่า 5 ตัน</t>
  </si>
  <si>
    <t>1 ตู้</t>
  </si>
  <si>
    <t>สหกรณ์นครผักและผลไม้ ม. 7 ต.ร่อนพิบูลย์ อ.ร่อนพิบูลย์</t>
  </si>
  <si>
    <t>เครื่องคัดมังคุด</t>
  </si>
  <si>
    <t>3 เครื่อง</t>
  </si>
  <si>
    <t>1.กลุ่มพัฒนาศักยภาพผลิตไม้ผลสู่ความยั่ยืน ม.5 ต.นางหลง อ.ชะอวด</t>
  </si>
  <si>
    <t>ชั้นวางวัสดุอุปกรณ์ 
 -แบบซี่ขนาด 4 ชั้น(3ตัว)
-แบบซี่ขนาด 3 ชั้น(2ตัว)
-แบบหน้าเรียบ 3 ชั้น(1ตัว)
-แบบล้อเลื่อน 3 ชั้น(2ตัว)
-แบบหน้าเรียบ 1 ชั้น (6ตัว)
-แบบซี่ 2 ชั้น (2ตัว)</t>
  </si>
  <si>
    <t xml:space="preserve">6 รายการ
</t>
  </si>
  <si>
    <t>เต็นท์</t>
  </si>
  <si>
    <t>4 หลัง</t>
  </si>
  <si>
    <t>เครื่องกวนผลไม้</t>
  </si>
  <si>
    <t>เลขที่ 83 ม. 7 ต.ขุนทะเล อ.ลานสกา</t>
  </si>
  <si>
    <t>เครื่องเสียงพร้อมไมโครโฟน และลำโพง</t>
  </si>
  <si>
    <t>เครื่องขยายเสียงเคลื่อนที่แบบลากจูง</t>
  </si>
  <si>
    <t>เครื่องพ่นแรงดันสูงพร้อมอุปกรณ์</t>
  </si>
  <si>
    <t>เครื่องย่อยสลาย</t>
  </si>
  <si>
    <t>กระดานไวท์บอร์ด</t>
  </si>
  <si>
    <t>2 แผ่น</t>
  </si>
  <si>
    <t>โครงการย้อนร้อยอารยธรรมศรีวิชัยสู่อาเซียน</t>
  </si>
  <si>
    <t>สนง.โยธาธิการและผังเมืองจังหวัดนครศรีธรรมราช</t>
  </si>
  <si>
    <t>ติดตั้งระบบไฟประดับ และไฟส่องสว่างองค์พรพระบรมธาติเจดีย์นครศรีธรรมราช บริเวณวัดและถนนอบวัดพระธาตุ ตำบลในเมือง อำเภอเมืองนครศรีธรรมราช</t>
  </si>
  <si>
    <t>วัดพระมหาธาตุวรมหาวิหาร
อ.เมืองฯ</t>
  </si>
  <si>
    <t>1.กลุ่มไม้ผลสวนเหลา ม.5 ต.ทุ่งโพธิ์ อ.จุฬภรณ์
2.กลุ่มวิสาหกิจชุมชนไม้ผลละอาย ต.ละอาย อ.ฉวาง
3.กลุ่มเครือข่ายวิสาหกิจชุมชนไม้ผล อ.ลานสกา</t>
  </si>
  <si>
    <t>เครื่องดิจิตอล ขนาด 7,500 กรัม</t>
  </si>
  <si>
    <t>กลุ่มเพิ่มผลผลิตเกษตรบ้านเถลิง ม.3 ต.ร่อนพิบูลย์ อ.ร่อนพิบูลย์</t>
  </si>
  <si>
    <t>4 ชุด</t>
  </si>
  <si>
    <t>1.กลุ่มแปรรูปไม้ผลบ้านนบพิตำ ม.3 ต.กรุงชิง อ.นบพิตำ
2.กลุ่มแปรรูปผลผลิตเกษตรบ้านสวนปราง ม.5 ต.กรุงชิง อ.นบพิตำ
3.กลุ่มเพิ่มผลผลิคเกษตรบ้านเถลิง ม.3 ต.ร่อนพิบูลย์ อ.ร่อนพิบูลย์
4.กลุ่มทำสวนบ้านน้ำดำ ม.3 ต.ท่าเสม็ด อ.ชะอวด</t>
  </si>
  <si>
    <t>เครื่องฉีดน้ำแรงสูง</t>
  </si>
  <si>
    <t>3 ชุด</t>
  </si>
  <si>
    <t>1.กลุ่มมังคุดคุณดภาพบ้านสีกั๊ก ต.เกาะขันธ์ อ.ชะอวด
2.กลุ่มพัฒนาศักยภาพการผลิตไม้ผลสู่ความยั่งยืน ม.5 ต.นางหลง อ.ชะอวด
3.กลุ่มเพิ่มผลผลิคเกษตรบ้านเถลิง ม.3 ต.ร่อนพิบูลย์ อ.ร่อนพิบูลย์</t>
  </si>
  <si>
    <t>เครื่องชั่งดิจิตอล ขนาด 300 กิโลกรัม</t>
  </si>
  <si>
    <t>1.กลุ่มมังคุดคุณดภาพบ้านสีกั๊ก ต.เกาะขันธ์ อ.ชะอวด
2.กลุ่มพัฒนาศักยภาพการผลิตไม้ผลสู่ความยั่งยืน ม.5 ต.นางหลง อ.ชะอวด
3.กลุ่มเครือข่ายวิสาหกิจชุมชนไม้ผล อ.ลานสกา</t>
  </si>
  <si>
    <t xml:space="preserve">โครงการส่งเสริมและพัฒนาการใช้ประโยชน์เทคโนโลยีจากพลังงานทางเลือกเพื่อลดต้นทุนและรองรับการพัฒนาเศรษฐกิจแบบพึ่งพาตนเอง </t>
  </si>
  <si>
    <t>ก่อสร้างและติดตั้งตู้อบแห้งเรือนกระจกพลังงานแสงอาทิตย์ พื้นที่ ดำเนินการตำบลบ้านเกาะ อ.พรหมคีรี ตำบลทุ่งสง อำเภอนาบอน ตำบลลานสกา อำเภอลานสกส ตำร่อนพิบูลย์อำเภอรร่อนพิบูลย์</t>
  </si>
  <si>
    <t>4 แห่ง</t>
  </si>
  <si>
    <t xml:space="preserve">วิสาหกิจชุมชนกลุ่มแม่บ้านเกษตรกรบ้านเจดีย์
</t>
  </si>
  <si>
    <t xml:space="preserve">ม.1 ต.ลานสกา อ.ลานสกา
</t>
  </si>
  <si>
    <t>กลุ่มอบสมุนไพรและแปรรูปผลิตภํณฑ์การเกษตร</t>
  </si>
  <si>
    <t>ม.2 ต.ทุ่งสง อ.ทุ่งสง</t>
  </si>
  <si>
    <t>กลุ่มแม่บ้านเกษตรกร อ.ร่อนพิบูลย์</t>
  </si>
  <si>
    <t>ม.2 ต.ร่อนพิบูลย์ อ.ร่อนพิบูลย์</t>
  </si>
  <si>
    <t>วิสาหกิจกลุ่มบ้านเกษตรกรสวนจันทร์ศรี</t>
  </si>
  <si>
    <t>ม.2 ต.บ้านเกาะ อ.พรหมคีรี</t>
  </si>
  <si>
    <t xml:space="preserve">โครงการพัฒนาศูนย์กระจายสินค้าภาคใต้-ทุ่งสง (งานระยะที่ 1) </t>
  </si>
  <si>
    <t>ก่อสร้างโกดังศูนย์กระจายสินค้าและสิ่งก่อสร้างประกอบอื่นๆ พร้อมระบบไฟฟ้าและปะปา พื้นที่ดำเนินการรอยต่อตำบลปากแพรก (เขตเทศบาลเมืองทุ่งสง) และ ม. 4 ตำบลชะมาย อำเภอทุ่งส่ง</t>
  </si>
  <si>
    <t>เทศบาลเมืองทุ่งสง</t>
  </si>
  <si>
    <t>โครงการพัฒนาศูนย์กระจายสินค้าภาคใต้-ทุ่งสง ต.ปากแพรก/ต.ชะมาย อ.ทุ่งสง</t>
  </si>
  <si>
    <t xml:space="preserve">โครงการบูรณะองค์พระบรมธาตุนครศรีธรรมราช วัดพระมหาธาตุวรมหาวิหาร จังหวัดนครศรีธรรมราช  </t>
  </si>
  <si>
    <t>สนง.ศิลปากรที่ 14 นครศรีธรรมราช</t>
  </si>
  <si>
    <t>บูรณะองค์พระบรมธาตุนครศรีธรรมราช วัดพระมหาธาตุ ต.ในเมือง อ.เมืองนครศรีธรรมราช</t>
  </si>
  <si>
    <t>วัดพระมหาธาตุวรมหาวิหาร</t>
  </si>
  <si>
    <t>โครงการพัฒนาระบบการแพทย์ฉุกเฉินเพื่อรองรับการท่องเที่ยวทางทะเลและพื้นที่เกาะ (Marine EMS ทางทะเล)</t>
  </si>
  <si>
    <t>สนง.ป้องกันและบรรเทาสาธารณภัยจังหวัดนครศรีธรรมราช</t>
  </si>
  <si>
    <t>เจ็ตสกี</t>
  </si>
  <si>
    <t>1 ลำ</t>
  </si>
  <si>
    <t>เทศบาลตำบลอ่าวขนอม</t>
  </si>
  <si>
    <t>รถพยาบาล (รถตู้) พร้อมอุปกรณ์ประกอบ</t>
  </si>
  <si>
    <t>เทศบาลตำบลทุ่งใส</t>
  </si>
  <si>
    <t>เทศบาลตำบลทุ่งใส 
อ.สิชล</t>
  </si>
  <si>
    <t xml:space="preserve">โครงการส่งเสริมเครือข่ายเฝ้าระวังเจือนแจ้งภัยในแหล่งท่องเที่ยวกลุ่มจังหวัดภาคใต้ฝั่งอ่าวไทย
</t>
  </si>
  <si>
    <t>แผ่นรองบอร์ด (Spinal Board)
พร้อมอุปกรณ์</t>
  </si>
  <si>
    <t>12 ชุด
(แห่งละ 2 ชุด)</t>
  </si>
  <si>
    <t xml:space="preserve">เทศบาลตำบลชะมาย
</t>
  </si>
  <si>
    <t xml:space="preserve">เทศบาลตำบลชะมาย อ.ทุ่งสง
</t>
  </si>
  <si>
    <t>อตบ.ถ้ำพรรณรา</t>
  </si>
  <si>
    <t>อตบ.ถ้ำพรรณรา อ.ถ้ำพรรณ</t>
  </si>
  <si>
    <t>เทศบาลเมืองปากพนัง</t>
  </si>
  <si>
    <t>เทศบาลเมืองปากพนัง อ.ปากพนัง</t>
  </si>
  <si>
    <t>เทศบาลตำบลทุ่งใสอ.สิชล</t>
  </si>
  <si>
    <t>อบต.วังอ่าง</t>
  </si>
  <si>
    <t>อบต.วังอ่าง อ.ชะอวด</t>
  </si>
  <si>
    <t>เทศบาลตำบลลานสกา</t>
  </si>
  <si>
    <t>เทศบาลตำบลลานสกา อ.ลานสกา</t>
  </si>
  <si>
    <t>เครื่องรับ-ส่งวิทยุระบบ VHF ชนิดมือถือ</t>
  </si>
  <si>
    <t>90 เครื่อง
(แห่งละ 15 เครื่อง)</t>
  </si>
  <si>
    <t>เสา-แผง-สายอากาศ Dipole 4 ห่วง พร้อมสายนำสัญญาณ
ไม่น้อยกว่า 8 DFB</t>
  </si>
  <si>
    <t>6 เส้น
(แห่งละ 1 เส้น)</t>
  </si>
  <si>
    <t>แบตเตอรี่ 75 แอมป์</t>
  </si>
  <si>
    <t>6 ชุด
(แห่งละ 1 ชุด)</t>
  </si>
  <si>
    <t>รอกช่วยเหลือผู้ประสบภัย ชนิดทางเดี่ยว ขนาด 30 KN</t>
  </si>
  <si>
    <t>12 ตัว
(แห่งละ 2 ตัว)</t>
  </si>
  <si>
    <t>เชือกช่วยชีวิตทางน้ำ ขนาด 12 มิลลิเมตร ยาว 40 เมตร</t>
  </si>
  <si>
    <t>เฝือกดามหลัง (KED)</t>
  </si>
  <si>
    <t>ไซเรนแบบมือหมุน</t>
  </si>
  <si>
    <t>6 ตัว
(แห่งละ 1 ตัว)</t>
  </si>
  <si>
    <t>ชุดปฐมพยาบาลเบื้องต้น (พร้อมอุปกรณ์)</t>
  </si>
  <si>
    <t>เครื่องรับ-ส่งวิทยุ ระบบ VHF ชนิดติดตั้งประจำที่
(แม่ข่าย)พร้อมอุปกรณ์</t>
  </si>
  <si>
    <t>6 เครื่อง
(แห่งละ 1 เครื่อง)</t>
  </si>
  <si>
    <t>เชือกกู้ภัย ขนาด 12 มิลลิเมตร ยาว 40.00 เมตร</t>
  </si>
  <si>
    <t>18 เส้น
(แห่งละ 3 เส้น)</t>
  </si>
  <si>
    <t>เรืออลูมิเนียมท้องแบน ความยาวไม่น้อยกว่า 4.5 เมตร กว้างไม่น้อยกว่า 1.7 เมตร พร้อมเครื่องยนต์หางไม่น้อยกว่า 20 แรงม้า พน้อมเทลลเลอร์ (รถลาก)</t>
  </si>
  <si>
    <t>โครงการพัฒนาศักยภาพการป้องกันและการบรรเทาสาธารณภัยจังหวัดนครศรีธรรมราช</t>
  </si>
  <si>
    <t>เรือยางท้องแข็งพร้อมเครื่องยนต์ พร้อมเทรลเลอร์
จำนวน 4 ลำ</t>
  </si>
  <si>
    <t>สนง.ปภ.จว.นศ</t>
  </si>
  <si>
    <t>1.สนง.ปภ.จว.นศ
2.สนง.ปภ. สาขา
อ.พิปูน
3.สนง.ปภ. สาขา อ.ทุ่งใหญ่
4.สนง.ปภ. สาขา
 อ.สิชล</t>
  </si>
  <si>
    <t>เรือตรวจการณ์ไฟเบอร์กลาสพร้อมเครื่องยนต์ขนาดไม่น้อยกว่า 250 แรงม้า จำนวน 2 เครื่องกยนต์ พร้อมเทรลเลอร์สำหรับบรรทุกเรือ จำนวน 1 ลำ</t>
  </si>
  <si>
    <t>สถานีตำรวจน้ำ 4 กองกับการ 6 กองบังคับการตำรวจน้ำ</t>
  </si>
  <si>
    <r>
      <t xml:space="preserve"> โครงการส่งเสริมและพัฒนาระบบการเกษตรแปลงใหญ่กลุ่มจังหวัดภาคใต้ฝั่งอ่าวไทย
</t>
    </r>
    <r>
      <rPr>
        <b/>
        <sz val="16"/>
        <rFont val="TH SarabunPSK"/>
        <family val="2"/>
      </rPr>
      <t/>
    </r>
  </si>
  <si>
    <t>สนง.เกษตรจังหวัดนครศรีธรรมราช</t>
  </si>
  <si>
    <t>รถบรรทุกดีเซล ชนิดขับเคลื่อน 4 ล้อ</t>
  </si>
  <si>
    <t>มหาวิทยาลัยวลัยลักษณ์</t>
  </si>
  <si>
    <t>มหาวิทยาลัยวลัยลักษณ์
อ.ท่าศาลา</t>
  </si>
  <si>
    <t>ชุดพ่นยา</t>
  </si>
  <si>
    <t>เครื่องสูบน้ำแบบหอยโข่ง เครื่องยนต์ดีเซล</t>
  </si>
  <si>
    <t>เครื่องสูบน้ำแบบหอยโข่ง มอเตอร์ไฟฟ้า</t>
  </si>
  <si>
    <t>รถบรรทุกดีเซล ขนาด 1 ตัน</t>
  </si>
  <si>
    <t>รถเอทีวี (ATV)</t>
  </si>
  <si>
    <t>2 คัน</t>
  </si>
  <si>
    <t>เครื่องสูบน้ำแบบมอเตอร์จมใต้น้ำ</t>
  </si>
  <si>
    <t>รถฟาร์มแทรคเตอร์ ขนาด 68 เเรงม้า</t>
  </si>
  <si>
    <t>จ้างเหมาระบบไฟฟ้าเเรงสูบแรงสูงพร้อมหม้อแปลงและระบบจำหน่ายไฟฟ้าแรงดันต่ำ</t>
  </si>
  <si>
    <t>มหาวิทยาลัยวลัยลักษณ์ 
อ.ท่าศาลา</t>
  </si>
  <si>
    <t>จ้างเหมาขุดสระเก็บน้ำขุดคูระบายน้ำ และขุดเจาะบาดาล</t>
  </si>
  <si>
    <t>จ้างเหมาปรับพื้นที่ไม้ผลและพืชไร่</t>
  </si>
  <si>
    <t>งานก่อสร้างถนนผิวคอนกรีตเสริมเหล็กและถนน</t>
  </si>
  <si>
    <r>
      <t xml:space="preserve">โครงการพัฒนาเชื่อมโยงโครงข่ายและแหล่งท่องเที่ยวและระบบการการจัดการด้านการท่องเที่ยว
</t>
    </r>
    <r>
      <rPr>
        <b/>
        <sz val="16"/>
        <rFont val="TH SarabunPSK"/>
        <family val="2"/>
      </rPr>
      <t/>
    </r>
  </si>
  <si>
    <t>ตำรวจภูธรจังหวัดนครศรีธรรมราช</t>
  </si>
  <si>
    <t>ติดตั้งกล้องวงจรปิด CCTV</t>
  </si>
  <si>
    <t>พื้นที่จังหวัดนครศรีธรรมราช</t>
  </si>
  <si>
    <t>ปรับปรุงและติดตั้งห้องควบคุมระบบโทรทัศน์วงจรปิด CCTV</t>
  </si>
  <si>
    <t>33 สถานี
(เหมารวม)</t>
  </si>
  <si>
    <t>อาคารที่ทำการตำรวจภูธรจังหวัดนครศรีธรรมราชและสถานีตำรวจภูธรในสังกัด 
32 แห่ง</t>
  </si>
  <si>
    <t>โครงการบูรณะโบราณสถาน วัดพระมหาธาตุวรมหาวิหาร จังหวัดนครศรีธรรมราช</t>
  </si>
  <si>
    <t>บูรณะเจดีย์ราย วัดพระมหาธาตุวรมหาวิหาร จังหวัดนครศรีธรรมราช</t>
  </si>
  <si>
    <t>โครงการพัฒนาศูนย์กระจายสินค้าภาคใต้-ทุ่งสง ระยะที่ 1</t>
  </si>
  <si>
    <t>ก่อสร้างลานคอนกรีต พื้นที่ไม่น้อยกว่า 8,000 ตารางเมตร และงานดินถมปรับระดับโกดังสินค้า จ.นครศรีธรรมราช</t>
  </si>
  <si>
    <t>สนง.ทางหลวงชนบทนครศรีธรรมราช</t>
  </si>
  <si>
    <t>ก่อสร้างถนนคอนกรีตเสริมเหล็ก เข้าศูนย์กระจายสินค้าภาคใต้ - ทุ่งสง จังหวัดนครศรีธรรมราช ผิวจราจรคอนกรีตเสริมเหล็ก กว้าง 7.00 เมตร ไหล่ทางกว้าง 2.50 เมตร ระยะทาง 1.650 กิโลเมตร</t>
  </si>
  <si>
    <r>
      <t xml:space="preserve">โครงการพัฒนาเชื่อมโยงโครงข่ายและแหล่งท่องเที่ยวและระบบการการจัดการด้านการท่องเที่ยว
</t>
    </r>
    <r>
      <rPr>
        <b/>
        <sz val="16"/>
        <rFont val="TH SarabunPSK"/>
        <family val="2"/>
      </rPr>
      <t>กิจกรรม</t>
    </r>
    <r>
      <rPr>
        <sz val="16"/>
        <rFont val="TH SarabunPSK"/>
        <family val="2"/>
      </rPr>
      <t>: โครงการกำจัดมลพิษในพื้นที่กลุ่มจังหวัด</t>
    </r>
  </si>
  <si>
    <t>สนง.ทรัพยากรธรรมชาติและสิ่งแวดล้อม</t>
  </si>
  <si>
    <t>ก่อสร้างศูนย์กำจัดขยะมูลฝอยแบบครบวงจรจากขยะ
มูลฝอยชุมชน</t>
  </si>
  <si>
    <t>เทศบาลเมืองปากพนัง ม.3 ถ.ชายทะเล ต.ปากพนังตะวันออกอ.ปากพนัง</t>
  </si>
  <si>
    <t>ก่อสร้างเตาเผาขยะติดเชื้อพร้อมผลิตไฟฟ้า</t>
  </si>
  <si>
    <t>สนง.ส่งเสริมการปกครองท้องถิ่นจังหวัดนครศรีธรรมราช</t>
  </si>
  <si>
    <t>โครงการก่อสร้างศูนย์กระจายสินค้าภาคใต้-ทุ่งสง</t>
  </si>
  <si>
    <t>สิ่งก่อสร้างและอุปกรณ์ทั้งส่วนประกอบอื่นๆ</t>
  </si>
  <si>
    <t>รั้วรอบพื้นที่ ศูนย์กระจายสินค้าประตูเข้าออก ป้านสูนยืกระจายสินค้าและป้อมยามรักษาการณ์</t>
  </si>
  <si>
    <t>งานถมดินปรับระดับพื้นที่ศูนย์กระจายสินค้า</t>
  </si>
  <si>
    <t>รายการระบบดับเพลิงที่ครอบคลุมอาคาร และพื้นที่ของศูนย์กระจายสินค้า</t>
  </si>
  <si>
    <t>งานก่อสร้างอาคาร</t>
  </si>
  <si>
    <t>ระบบบำบัดน้ำเสียย่อย และระบบบำบัดน้ำเสียรวมโครงการ</t>
  </si>
  <si>
    <t>ระบบระบายน้ำสาธารณะ และระบบป้องกันน้ำท่วมภายในโครงการ</t>
  </si>
  <si>
    <t>งานระบบประปา</t>
  </si>
  <si>
    <t>ระบบไฟฟ้ากำลัง เพื่อรองรับการใข้งานของศูนย์กระจายสินค้า และระบไฟฟ้าแสงสว่างของโครงการ</t>
  </si>
  <si>
    <t>งานลานคอนกรีตสำหรับบรรจุ ขนถ่าย ตู้สินค้า</t>
  </si>
  <si>
    <r>
      <t xml:space="preserve">โครงการพัฒนาแหล่งท่องเที่ยวและการส่งเสริมการท่อเที่ยวในชุมชน
</t>
    </r>
    <r>
      <rPr>
        <b/>
        <sz val="16"/>
        <rFont val="TH SarabunPSK"/>
        <family val="2"/>
      </rPr>
      <t>กิจกรรม</t>
    </r>
    <r>
      <rPr>
        <sz val="16"/>
        <rFont val="TH SarabunPSK"/>
        <family val="2"/>
      </rPr>
      <t xml:space="preserve"> : ปรับปรุงศูนย์ราชการหลักศาลากลางจังหวัดนครศรีธรรมราช อันเนื่องมาจากผลกระทบน้ำท่วม</t>
    </r>
  </si>
  <si>
    <t>ปรับปรุงซ่อมแซมรั้วประตูเข้า-ออก</t>
  </si>
  <si>
    <t>ศาลากลางจังหวัดนครศรีธรรมราช</t>
  </si>
  <si>
    <r>
      <t xml:space="preserve">โครงการส่งเสริมศักยภาพด้านสังคมและวิถีชีวิตในพื้นที่กลุ่มจังหวัดภาคใต้ฝั่งอ่าวไทย
</t>
    </r>
    <r>
      <rPr>
        <b/>
        <sz val="16"/>
        <rFont val="TH SarabunPSK"/>
        <family val="2"/>
      </rPr>
      <t>กิจกรรม</t>
    </r>
    <r>
      <rPr>
        <sz val="16"/>
        <rFont val="TH SarabunPSK"/>
        <family val="2"/>
      </rPr>
      <t>: พัฒนาโครงสร้างพื้นฐานและภูมิทัศน์ศาลากลางจังหวัดนครศรีธรรมราช อันเนืองมาจากผลกระทบน้ำท่วม</t>
    </r>
  </si>
  <si>
    <t>ปรับปรุงสนามหญ้าระหว่างอาคารศาลากลางจังหวัดนครศรีธรรมราช</t>
  </si>
  <si>
    <t>งานปรับปรุงลานจอดรถ หน้าศาลากลางจังหวัดนครศรีธรรมราช</t>
  </si>
  <si>
    <t>ปรับปรุงซ่อมแซมห้องน้ำศาลากลางจังหวัดนครศรีธรรมราช</t>
  </si>
  <si>
    <t>ปรับปรุงระบบบำบัดน้ำเสีย อาคารศาลากลางด้านทิศเหนือ</t>
  </si>
  <si>
    <t>ปรับปรุงซ่อมแซมรั้วเพิ่มเติม</t>
  </si>
  <si>
    <t>ปรับปรุงเสาธงชาติ</t>
  </si>
  <si>
    <t>ปรับปรุงป้อมยามหน้าศาลากลางจังหวัดนครศรีธรรมราชหลังเก่า</t>
  </si>
  <si>
    <t>ปรับปรุงป้อมยามหน้าศาลากลางจังหวัดนครศรีธรรมราชหลังใหม่</t>
  </si>
  <si>
    <t>ปรับปรุงถนนเข้า-ออกศาลากลางจังหวัดนครศรีธรรมราช</t>
  </si>
  <si>
    <r>
      <t xml:space="preserve">โครงการส่งเสริมศักยภาพด้านสังคมและวิถีชีวิตในพื้นที่กลุ่มจังหวัดภาคใต้ฝั่งอ่าวไทย
</t>
    </r>
    <r>
      <rPr>
        <b/>
        <sz val="16"/>
        <rFont val="TH SarabunPSK"/>
        <family val="2"/>
      </rPr>
      <t>กิจกรรม</t>
    </r>
    <r>
      <rPr>
        <sz val="16"/>
        <rFont val="TH SarabunPSK"/>
        <family val="2"/>
      </rPr>
      <t xml:space="preserve"> : พัฒนาระบบแจ้งเตือนภัยและการบริหารจัดการภัยพิบัติทางธรรมชาติกลุ่มจังหวัดภาคใต้ฝั่งอ่าวไทย</t>
    </r>
  </si>
  <si>
    <t>เครื่องรับ-ส่งวิทยุ ระบบ VHF ชนิดติดตั้งประจำที่ (แม่ข่าย)</t>
  </si>
  <si>
    <t xml:space="preserve">
</t>
  </si>
  <si>
    <t xml:space="preserve">อบต.บางรูป
</t>
  </si>
  <si>
    <t>อบต.บางรูป อ.ทุ่งใหญ่</t>
  </si>
  <si>
    <t>อบต.สำเภา</t>
  </si>
  <si>
    <t>อบต.สำเภา อ.สิชล</t>
  </si>
  <si>
    <t>อบต.ดุสิต</t>
  </si>
  <si>
    <t>อบต.ดุสิต อ.ถ้ำพรรณรา</t>
  </si>
  <si>
    <t>อบต.นาเขลียง</t>
  </si>
  <si>
    <t>อบต.นาเขลียง อ.ฉวาง</t>
  </si>
  <si>
    <t>อบต.สวนหลวง</t>
  </si>
  <si>
    <t>อบต.สวนหลวง อ.เฉลิมพระเกีรยรติ</t>
  </si>
  <si>
    <t>อบต.ท้ายสำเภา</t>
  </si>
  <si>
    <t>อบต.ท้ายสำเภา อ.พระพรหม</t>
  </si>
  <si>
    <t>แผ่นรองบอร์ด (Spinal Board) พร้อมอุปกรณ์ครบชุด</t>
  </si>
  <si>
    <t>เสา-แผง-สายอากาศ Dipole 4 ห่วง พร้อมสายนำสัญญาณ</t>
  </si>
  <si>
    <t xml:space="preserve">เรืออลูมิเนียมท้องแบน ความยาวไม่น้อยกว่า4.50 เมตร </t>
  </si>
  <si>
    <t>รอกช่วยเหลือผู้ประสบภัย ชนิดทางเดี่ยว</t>
  </si>
  <si>
    <t>เชือกช่วยชีวิตทางน้ำ ขนาด 12 มิลลิเมตร ยาว 40.00 เมตร</t>
  </si>
  <si>
    <r>
      <t xml:space="preserve">โครงการพัฒนาประสิทธิภาพการแปรรูปผลิตภัณฑ์การเกษตร ประมง และปศุสัตว์ในกลุ่มจีงหวัด
</t>
    </r>
    <r>
      <rPr>
        <b/>
        <sz val="16"/>
        <rFont val="TH SarabunPSK"/>
        <family val="2"/>
      </rPr>
      <t>กิจกรรม</t>
    </r>
    <r>
      <rPr>
        <sz val="16"/>
        <rFont val="TH SarabunPSK"/>
        <family val="2"/>
      </rPr>
      <t xml:space="preserve"> : ส่งเสริมและสนับสนุนโรงอบแห้งพลังงานแสงอาทิตย์เพื่อเพิ่มประสิทธิภาพการผลิตการเกษตร</t>
    </r>
  </si>
  <si>
    <t>ค่าก่อสร้างและติดตั้งโรงอบแห้งพลังงานแสงอาทิตย์</t>
  </si>
  <si>
    <t>5 แห่ง</t>
  </si>
  <si>
    <t xml:space="preserve">
</t>
  </si>
  <si>
    <t>1.อบต.วังอ่าง อ.ชะอวด</t>
  </si>
  <si>
    <t>2.เทศบาลตำบลทุ่งใส อ.สิชล</t>
  </si>
  <si>
    <t>อบต.บ้านเกาะ</t>
  </si>
  <si>
    <t>3.อบต.บ้านเกาะ อ.พรหมคีรี</t>
  </si>
  <si>
    <t>4.อบต.ดุสิต อ.ถ้ำพรรณรา</t>
  </si>
  <si>
    <r>
      <t xml:space="preserve">โครงการเชื่อมโยงระบบการขนส่งสินค้า และโครงข่ายคมนาคม
</t>
    </r>
    <r>
      <rPr>
        <b/>
        <sz val="16"/>
        <rFont val="TH SarabunPSK"/>
        <family val="2"/>
      </rPr>
      <t>กิจกรรม</t>
    </r>
    <r>
      <rPr>
        <sz val="16"/>
        <rFont val="TH SarabunPSK"/>
        <family val="2"/>
      </rPr>
      <t xml:space="preserve"> : พัฒนาศูนย์กระจายสินค้าภาคใต้ - ทุ่งสง (ระยะที่ 1)</t>
    </r>
  </si>
  <si>
    <t>แขวงทางหลวงชนบทนครศรีธรรมราช</t>
  </si>
  <si>
    <t>ระบบไฟฟ้าส่องสว่างลานเก็บตู้คอนเทนเนอร์เพื่อรองรับการใช้งาน (เฟส1) ตำบลชะมาย อำเภอทุ่งสง</t>
  </si>
  <si>
    <t>ก่อสร้างระบบราง (เพิ่มเติม) เข้าสู่โครงการพัฒนาศูนย์กระจายสินค้าภาคใต้ - ทุ่งสง</t>
  </si>
  <si>
    <t>ก่อสร้างและติดตั้งตู้อบแห้งเรือนกระจกพลังงานแสงอาทิตย์</t>
  </si>
  <si>
    <t>ลงชื่อ</t>
  </si>
  <si>
    <t>ผู้รายงาน</t>
  </si>
  <si>
    <t>ตำแหน่ง</t>
  </si>
  <si>
    <t>วันที่</t>
  </si>
  <si>
    <t>นักวิเคราะห์นโยบยและแผนปฏิบัติการ</t>
  </si>
  <si>
    <t>นายคมสันต์ คงอ่อน</t>
  </si>
  <si>
    <t>สนง.โยธาธิการฯ / สถ.จว.นศ/ทช.นศ.</t>
  </si>
  <si>
    <t xml:space="preserve">สรุปบัญชีโอนทรัพย์สินของกลุ่มจังหวัดภาคใต้ฝั่งอ่าวไทย </t>
  </si>
  <si>
    <t>2 แห่ง</t>
  </si>
  <si>
    <t>5.อบต.บางรูป</t>
  </si>
  <si>
    <t>2 รายการ</t>
  </si>
  <si>
    <t>1.เจ็ตสกี</t>
  </si>
  <si>
    <t>2.รถพยาบาล (รถตู้) พร้อมอุปกรณ์ประกอบ</t>
  </si>
  <si>
    <t>12 รายการ</t>
  </si>
  <si>
    <t>4 รายการ</t>
  </si>
  <si>
    <t>เทศบ่ลตำบลลานสกา</t>
  </si>
  <si>
    <t>เทศบลเมืองทุ่งสง</t>
  </si>
  <si>
    <t>อบต บ้านเกาะ</t>
  </si>
  <si>
    <t>ต.ปากแพรก (เขตเทศบาลเมืองทุ่งสง) และม.5 ต.ชะมาย อ.ทุ่งสง</t>
  </si>
  <si>
    <t>เทศบาลนครนครศรีธรรมราช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</si>
</sst>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#,##0.00;[Red]#,##0.00"/>
    <numFmt numFmtId="189" formatCode="#,##0;[Red]#,##0"/>
    <numFmt numFmtId="190" formatCode="_-* #,##0.000_-;\-* #,##0.0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sz val="11"/>
      <color theme="1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87" fontId="3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center" vertical="center"/>
    </xf>
    <xf numFmtId="188" fontId="3" fillId="2" borderId="2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187" fontId="5" fillId="2" borderId="2" xfId="1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187" fontId="5" fillId="2" borderId="2" xfId="1" applyNumberFormat="1" applyFont="1" applyFill="1" applyBorder="1" applyAlignment="1">
      <alignment horizontal="center" vertical="center"/>
    </xf>
    <xf numFmtId="188" fontId="5" fillId="2" borderId="2" xfId="1" applyNumberFormat="1" applyFont="1" applyFill="1" applyBorder="1" applyAlignment="1">
      <alignment horizontal="center" vertical="center"/>
    </xf>
    <xf numFmtId="187" fontId="5" fillId="2" borderId="2" xfId="1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 shrinkToFit="1"/>
    </xf>
    <xf numFmtId="187" fontId="5" fillId="2" borderId="2" xfId="1" applyNumberFormat="1" applyFont="1" applyFill="1" applyBorder="1" applyAlignment="1">
      <alignment horizontal="right" vertical="center" wrapText="1" shrinkToFit="1"/>
    </xf>
    <xf numFmtId="0" fontId="5" fillId="2" borderId="2" xfId="0" applyFont="1" applyFill="1" applyBorder="1" applyAlignment="1">
      <alignment horizontal="left" vertical="center"/>
    </xf>
    <xf numFmtId="0" fontId="4" fillId="2" borderId="0" xfId="0" applyFont="1" applyFill="1"/>
    <xf numFmtId="0" fontId="5" fillId="2" borderId="2" xfId="2" applyFont="1" applyFill="1" applyBorder="1" applyAlignment="1">
      <alignment horizontal="left" vertical="center" wrapText="1" readingOrder="1"/>
    </xf>
    <xf numFmtId="187" fontId="5" fillId="2" borderId="2" xfId="1" applyNumberFormat="1" applyFont="1" applyFill="1" applyBorder="1" applyAlignment="1">
      <alignment horizontal="left" vertical="center" wrapText="1" readingOrder="1"/>
    </xf>
    <xf numFmtId="0" fontId="5" fillId="2" borderId="2" xfId="2" applyFont="1" applyFill="1" applyBorder="1" applyAlignment="1">
      <alignment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187" fontId="5" fillId="2" borderId="2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189" fontId="5" fillId="2" borderId="2" xfId="1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 readingOrder="1"/>
    </xf>
    <xf numFmtId="14" fontId="5" fillId="2" borderId="2" xfId="0" applyNumberFormat="1" applyFont="1" applyFill="1" applyBorder="1" applyAlignment="1">
      <alignment horizontal="center" vertical="center" wrapText="1"/>
    </xf>
    <xf numFmtId="190" fontId="5" fillId="2" borderId="2" xfId="1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 readingOrder="1"/>
    </xf>
    <xf numFmtId="0" fontId="5" fillId="3" borderId="2" xfId="0" applyFont="1" applyFill="1" applyBorder="1" applyAlignment="1">
      <alignment horizontal="left" vertical="center" wrapText="1" readingOrder="1"/>
    </xf>
    <xf numFmtId="0" fontId="5" fillId="3" borderId="2" xfId="0" applyFont="1" applyFill="1" applyBorder="1" applyAlignment="1">
      <alignment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wrapText="1"/>
    </xf>
    <xf numFmtId="0" fontId="4" fillId="2" borderId="2" xfId="0" applyFont="1" applyFill="1" applyBorder="1"/>
    <xf numFmtId="0" fontId="4" fillId="2" borderId="0" xfId="0" applyFont="1" applyFill="1" applyAlignment="1">
      <alignment wrapText="1"/>
    </xf>
    <xf numFmtId="187" fontId="4" fillId="2" borderId="0" xfId="0" applyNumberFormat="1" applyFont="1" applyFill="1" applyAlignment="1">
      <alignment wrapText="1"/>
    </xf>
    <xf numFmtId="0" fontId="4" fillId="2" borderId="0" xfId="0" applyNumberFormat="1" applyFont="1" applyFill="1" applyAlignment="1">
      <alignment horizontal="center"/>
    </xf>
    <xf numFmtId="187" fontId="4" fillId="2" borderId="0" xfId="1" applyNumberFormat="1" applyFont="1" applyFill="1" applyAlignment="1">
      <alignment horizontal="center"/>
    </xf>
    <xf numFmtId="0" fontId="4" fillId="2" borderId="0" xfId="0" applyFont="1" applyFill="1" applyAlignment="1"/>
    <xf numFmtId="0" fontId="5" fillId="3" borderId="2" xfId="2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4" fillId="3" borderId="2" xfId="0" applyFont="1" applyFill="1" applyBorder="1"/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 shrinkToFit="1"/>
    </xf>
    <xf numFmtId="0" fontId="4" fillId="2" borderId="0" xfId="0" quotePrefix="1" applyFont="1" applyFill="1"/>
    <xf numFmtId="187" fontId="7" fillId="2" borderId="0" xfId="1" applyNumberFormat="1" applyFon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/>
    <xf numFmtId="0" fontId="7" fillId="2" borderId="0" xfId="0" applyFont="1" applyFill="1" applyAlignment="1">
      <alignment wrapText="1"/>
    </xf>
    <xf numFmtId="187" fontId="7" fillId="2" borderId="0" xfId="1" applyNumberFormat="1" applyFont="1" applyFill="1" applyAlignment="1">
      <alignment horizontal="center"/>
    </xf>
    <xf numFmtId="14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88" fontId="7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88" fontId="5" fillId="2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15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7.x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9.xml"/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1.xml"/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2.xml"/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3.xml"/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4.xml"/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5.xml"/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6.xml"/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74"/>
  <sheetViews>
    <sheetView tabSelected="1" view="pageBreakPreview" zoomScale="70" zoomScaleNormal="70" zoomScaleSheetLayoutView="70" workbookViewId="0">
      <selection activeCell="F7" sqref="F7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/>
      <c r="D3" s="66"/>
      <c r="E3" s="66"/>
      <c r="F3" s="39" t="s">
        <v>2</v>
      </c>
      <c r="G3" s="66"/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customHeight="1" x14ac:dyDescent="0.25">
      <c r="A5" s="8"/>
      <c r="B5" s="8">
        <v>54</v>
      </c>
      <c r="C5" s="37" t="s">
        <v>15</v>
      </c>
      <c r="D5" s="10">
        <v>20000000</v>
      </c>
      <c r="E5" s="64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customHeight="1" x14ac:dyDescent="0.25">
      <c r="A6" s="8"/>
      <c r="B6" s="8">
        <v>54</v>
      </c>
      <c r="C6" s="37" t="s">
        <v>15</v>
      </c>
      <c r="D6" s="10">
        <v>20000000</v>
      </c>
      <c r="E6" s="64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customHeight="1" x14ac:dyDescent="0.25">
      <c r="A7" s="8"/>
      <c r="B7" s="8">
        <v>54</v>
      </c>
      <c r="C7" s="37" t="s">
        <v>15</v>
      </c>
      <c r="D7" s="10">
        <v>20000000</v>
      </c>
      <c r="E7" s="64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customHeight="1" x14ac:dyDescent="0.25">
      <c r="A8" s="8"/>
      <c r="B8" s="8">
        <v>54</v>
      </c>
      <c r="C8" s="37" t="s">
        <v>15</v>
      </c>
      <c r="D8" s="10">
        <v>20000000</v>
      </c>
      <c r="E8" s="64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customHeight="1" x14ac:dyDescent="0.25">
      <c r="A9" s="8"/>
      <c r="B9" s="8">
        <v>54</v>
      </c>
      <c r="C9" s="37" t="s">
        <v>15</v>
      </c>
      <c r="D9" s="10">
        <v>20000000</v>
      </c>
      <c r="E9" s="64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customHeight="1" x14ac:dyDescent="0.25">
      <c r="A10" s="8"/>
      <c r="B10" s="8">
        <v>54</v>
      </c>
      <c r="C10" s="37" t="s">
        <v>27</v>
      </c>
      <c r="D10" s="10">
        <v>14016000</v>
      </c>
      <c r="E10" s="64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customHeight="1" x14ac:dyDescent="0.25">
      <c r="A11" s="8"/>
      <c r="B11" s="8">
        <v>54</v>
      </c>
      <c r="C11" s="37" t="s">
        <v>27</v>
      </c>
      <c r="D11" s="10">
        <v>14016000</v>
      </c>
      <c r="E11" s="64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customHeight="1" x14ac:dyDescent="0.25">
      <c r="A12" s="8"/>
      <c r="B12" s="8">
        <v>55</v>
      </c>
      <c r="C12" s="34" t="s">
        <v>33</v>
      </c>
      <c r="D12" s="16">
        <v>28000000</v>
      </c>
      <c r="E12" s="64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customHeight="1" x14ac:dyDescent="0.25">
      <c r="A13" s="8"/>
      <c r="B13" s="8">
        <v>55</v>
      </c>
      <c r="C13" s="34" t="s">
        <v>39</v>
      </c>
      <c r="D13" s="16">
        <v>18000000</v>
      </c>
      <c r="E13" s="64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37" t="s">
        <v>34</v>
      </c>
      <c r="L13" s="9" t="s">
        <v>34</v>
      </c>
    </row>
    <row r="14" spans="1:12" ht="63" customHeight="1" x14ac:dyDescent="0.25">
      <c r="A14" s="8"/>
      <c r="B14" s="8">
        <v>55</v>
      </c>
      <c r="C14" s="52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37"/>
      <c r="L14" s="11"/>
    </row>
    <row r="15" spans="1:12" ht="63" customHeight="1" x14ac:dyDescent="0.25">
      <c r="A15" s="8"/>
      <c r="B15" s="8">
        <v>55</v>
      </c>
      <c r="C15" s="52" t="s">
        <v>42</v>
      </c>
      <c r="D15" s="18">
        <v>3800000</v>
      </c>
      <c r="E15" s="64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48" t="s">
        <v>46</v>
      </c>
      <c r="L15" s="19" t="s">
        <v>47</v>
      </c>
    </row>
    <row r="16" spans="1:12" ht="63" customHeight="1" x14ac:dyDescent="0.25">
      <c r="A16" s="8"/>
      <c r="B16" s="8">
        <v>55</v>
      </c>
      <c r="C16" s="52" t="s">
        <v>42</v>
      </c>
      <c r="D16" s="18">
        <v>3800000</v>
      </c>
      <c r="E16" s="64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37" t="s">
        <v>48</v>
      </c>
      <c r="L16" s="11" t="s">
        <v>49</v>
      </c>
    </row>
    <row r="17" spans="1:12" ht="63" customHeight="1" x14ac:dyDescent="0.25">
      <c r="A17" s="8"/>
      <c r="B17" s="8">
        <v>56</v>
      </c>
      <c r="C17" s="37" t="s">
        <v>50</v>
      </c>
      <c r="D17" s="10">
        <v>3352700</v>
      </c>
      <c r="E17" s="64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37" t="s">
        <v>16</v>
      </c>
      <c r="L17" s="11" t="s">
        <v>52</v>
      </c>
    </row>
    <row r="18" spans="1:12" ht="63" customHeight="1" x14ac:dyDescent="0.25">
      <c r="A18" s="8"/>
      <c r="B18" s="8">
        <v>56</v>
      </c>
      <c r="C18" s="37" t="s">
        <v>50</v>
      </c>
      <c r="D18" s="10">
        <v>3352700</v>
      </c>
      <c r="E18" s="64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37" t="s">
        <v>16</v>
      </c>
      <c r="L18" s="11" t="s">
        <v>52</v>
      </c>
    </row>
    <row r="19" spans="1:12" ht="63" customHeight="1" x14ac:dyDescent="0.25">
      <c r="A19" s="8"/>
      <c r="B19" s="8">
        <v>56</v>
      </c>
      <c r="C19" s="37" t="s">
        <v>50</v>
      </c>
      <c r="D19" s="10">
        <v>3352700</v>
      </c>
      <c r="E19" s="64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37" t="s">
        <v>16</v>
      </c>
      <c r="L19" s="11" t="s">
        <v>52</v>
      </c>
    </row>
    <row r="20" spans="1:12" ht="63" customHeight="1" x14ac:dyDescent="0.25">
      <c r="A20" s="8"/>
      <c r="B20" s="8">
        <v>56</v>
      </c>
      <c r="C20" s="37" t="s">
        <v>50</v>
      </c>
      <c r="D20" s="10">
        <v>3352700</v>
      </c>
      <c r="E20" s="64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37" t="s">
        <v>16</v>
      </c>
      <c r="L20" s="11" t="s">
        <v>56</v>
      </c>
    </row>
    <row r="21" spans="1:12" ht="84" customHeight="1" x14ac:dyDescent="0.25">
      <c r="A21" s="8"/>
      <c r="B21" s="8">
        <v>56</v>
      </c>
      <c r="C21" s="34" t="s">
        <v>57</v>
      </c>
      <c r="D21" s="16">
        <v>21346700</v>
      </c>
      <c r="E21" s="64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customHeight="1" x14ac:dyDescent="0.25">
      <c r="A22" s="8"/>
      <c r="B22" s="8">
        <v>56</v>
      </c>
      <c r="C22" s="34" t="s">
        <v>57</v>
      </c>
      <c r="D22" s="16">
        <v>21346700</v>
      </c>
      <c r="E22" s="64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customHeight="1" x14ac:dyDescent="0.25">
      <c r="A23" s="8"/>
      <c r="B23" s="8">
        <v>56</v>
      </c>
      <c r="C23" s="34" t="s">
        <v>57</v>
      </c>
      <c r="D23" s="16">
        <v>21346700</v>
      </c>
      <c r="E23" s="64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customHeight="1" x14ac:dyDescent="0.25">
      <c r="A24" s="8"/>
      <c r="B24" s="8">
        <v>56</v>
      </c>
      <c r="C24" s="34" t="s">
        <v>57</v>
      </c>
      <c r="D24" s="16">
        <v>21346700</v>
      </c>
      <c r="E24" s="64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customHeight="1" x14ac:dyDescent="0.25">
      <c r="A25" s="8"/>
      <c r="B25" s="8">
        <v>56</v>
      </c>
      <c r="C25" s="34" t="s">
        <v>57</v>
      </c>
      <c r="D25" s="16">
        <v>21346700</v>
      </c>
      <c r="E25" s="64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customHeight="1" x14ac:dyDescent="0.25">
      <c r="A26" s="8"/>
      <c r="B26" s="8">
        <v>56</v>
      </c>
      <c r="C26" s="34" t="s">
        <v>57</v>
      </c>
      <c r="D26" s="16">
        <v>21346700</v>
      </c>
      <c r="E26" s="64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customHeight="1" x14ac:dyDescent="0.25">
      <c r="A27" s="8"/>
      <c r="B27" s="8">
        <v>56</v>
      </c>
      <c r="C27" s="34" t="s">
        <v>57</v>
      </c>
      <c r="D27" s="16">
        <v>21346700</v>
      </c>
      <c r="E27" s="64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customHeight="1" x14ac:dyDescent="0.25">
      <c r="A28" s="8"/>
      <c r="B28" s="8">
        <v>56</v>
      </c>
      <c r="C28" s="34" t="s">
        <v>57</v>
      </c>
      <c r="D28" s="16">
        <v>21346700</v>
      </c>
      <c r="E28" s="64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customHeight="1" x14ac:dyDescent="0.25">
      <c r="A29" s="8"/>
      <c r="B29" s="8">
        <v>56</v>
      </c>
      <c r="C29" s="51" t="s">
        <v>77</v>
      </c>
      <c r="D29" s="16">
        <v>2232100</v>
      </c>
      <c r="E29" s="64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37" t="s">
        <v>80</v>
      </c>
      <c r="L29" s="11" t="s">
        <v>81</v>
      </c>
    </row>
    <row r="30" spans="1:12" ht="63" customHeight="1" x14ac:dyDescent="0.25">
      <c r="A30" s="8"/>
      <c r="B30" s="8">
        <v>57</v>
      </c>
      <c r="C30" s="37" t="s">
        <v>82</v>
      </c>
      <c r="D30" s="10">
        <v>2009000</v>
      </c>
      <c r="E30" s="64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customHeight="1" x14ac:dyDescent="0.25">
      <c r="A31" s="8"/>
      <c r="B31" s="8">
        <v>57</v>
      </c>
      <c r="C31" s="37" t="s">
        <v>82</v>
      </c>
      <c r="D31" s="10">
        <v>2009000</v>
      </c>
      <c r="E31" s="64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customHeight="1" x14ac:dyDescent="0.25">
      <c r="A32" s="8"/>
      <c r="B32" s="8">
        <v>57</v>
      </c>
      <c r="C32" s="37" t="s">
        <v>82</v>
      </c>
      <c r="D32" s="10">
        <v>2009000</v>
      </c>
      <c r="E32" s="64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customHeight="1" x14ac:dyDescent="0.25">
      <c r="A33" s="8"/>
      <c r="B33" s="8">
        <v>57</v>
      </c>
      <c r="C33" s="37" t="s">
        <v>82</v>
      </c>
      <c r="D33" s="10">
        <v>2009000</v>
      </c>
      <c r="E33" s="64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customHeight="1" x14ac:dyDescent="0.25">
      <c r="A34" s="8"/>
      <c r="B34" s="8">
        <v>57</v>
      </c>
      <c r="C34" s="37" t="s">
        <v>82</v>
      </c>
      <c r="D34" s="10">
        <v>2009000</v>
      </c>
      <c r="E34" s="64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customHeight="1" x14ac:dyDescent="0.25">
      <c r="A35" s="8"/>
      <c r="B35" s="8">
        <v>57</v>
      </c>
      <c r="C35" s="37" t="s">
        <v>82</v>
      </c>
      <c r="D35" s="10">
        <v>2009000</v>
      </c>
      <c r="E35" s="64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customHeight="1" x14ac:dyDescent="0.25">
      <c r="A36" s="8"/>
      <c r="B36" s="8">
        <v>57</v>
      </c>
      <c r="C36" s="37" t="s">
        <v>82</v>
      </c>
      <c r="D36" s="10">
        <v>2009000</v>
      </c>
      <c r="E36" s="64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customHeight="1" x14ac:dyDescent="0.25">
      <c r="A37" s="8"/>
      <c r="B37" s="8">
        <v>57</v>
      </c>
      <c r="C37" s="37" t="s">
        <v>82</v>
      </c>
      <c r="D37" s="10">
        <v>2009000</v>
      </c>
      <c r="E37" s="64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customHeight="1" x14ac:dyDescent="0.25">
      <c r="A38" s="8"/>
      <c r="B38" s="8">
        <v>57</v>
      </c>
      <c r="C38" s="37" t="s">
        <v>82</v>
      </c>
      <c r="D38" s="10">
        <v>2009000</v>
      </c>
      <c r="E38" s="64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customHeight="1" x14ac:dyDescent="0.25">
      <c r="A39" s="8"/>
      <c r="B39" s="8">
        <v>57</v>
      </c>
      <c r="C39" s="37" t="s">
        <v>82</v>
      </c>
      <c r="D39" s="10">
        <v>2009000</v>
      </c>
      <c r="E39" s="64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customHeight="1" x14ac:dyDescent="0.25">
      <c r="A40" s="8"/>
      <c r="B40" s="8">
        <v>57</v>
      </c>
      <c r="C40" s="37" t="s">
        <v>82</v>
      </c>
      <c r="D40" s="10">
        <v>2009000</v>
      </c>
      <c r="E40" s="64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customHeight="1" x14ac:dyDescent="0.25">
      <c r="A41" s="8"/>
      <c r="B41" s="8">
        <v>57</v>
      </c>
      <c r="C41" s="37" t="s">
        <v>104</v>
      </c>
      <c r="D41" s="10">
        <v>13500000</v>
      </c>
      <c r="E41" s="64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customHeight="1" x14ac:dyDescent="0.25">
      <c r="A42" s="8"/>
      <c r="B42" s="8">
        <v>58</v>
      </c>
      <c r="C42" s="37" t="s">
        <v>82</v>
      </c>
      <c r="D42" s="10">
        <v>1191700</v>
      </c>
      <c r="E42" s="64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customHeight="1" x14ac:dyDescent="0.25">
      <c r="A43" s="8"/>
      <c r="B43" s="8">
        <v>58</v>
      </c>
      <c r="C43" s="37" t="s">
        <v>82</v>
      </c>
      <c r="D43" s="10">
        <v>1191700</v>
      </c>
      <c r="E43" s="64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customHeight="1" x14ac:dyDescent="0.25">
      <c r="A44" s="8"/>
      <c r="B44" s="8">
        <v>58</v>
      </c>
      <c r="C44" s="37" t="s">
        <v>82</v>
      </c>
      <c r="D44" s="10">
        <v>1191700</v>
      </c>
      <c r="E44" s="64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customHeight="1" x14ac:dyDescent="0.25">
      <c r="A45" s="8"/>
      <c r="B45" s="8">
        <v>58</v>
      </c>
      <c r="C45" s="37" t="s">
        <v>82</v>
      </c>
      <c r="D45" s="10">
        <v>1191700</v>
      </c>
      <c r="E45" s="64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customHeight="1" x14ac:dyDescent="0.25">
      <c r="A46" s="8"/>
      <c r="B46" s="8">
        <v>58</v>
      </c>
      <c r="C46" s="37" t="s">
        <v>82</v>
      </c>
      <c r="D46" s="10">
        <v>1191700</v>
      </c>
      <c r="E46" s="64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customHeight="1" x14ac:dyDescent="0.25">
      <c r="A52" s="8"/>
      <c r="B52" s="8">
        <v>59</v>
      </c>
      <c r="C52" s="35" t="s">
        <v>129</v>
      </c>
      <c r="D52" s="22">
        <v>42927700</v>
      </c>
      <c r="E52" s="64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customHeight="1" x14ac:dyDescent="0.25">
      <c r="A53" s="8"/>
      <c r="B53" s="8">
        <v>59</v>
      </c>
      <c r="C53" s="35" t="s">
        <v>133</v>
      </c>
      <c r="D53" s="22">
        <v>30998000</v>
      </c>
      <c r="E53" s="64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11" t="s">
        <v>134</v>
      </c>
      <c r="L53" s="11" t="s">
        <v>107</v>
      </c>
    </row>
    <row r="54" spans="1:13" ht="84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60" t="s">
        <v>288</v>
      </c>
      <c r="G54" s="60"/>
      <c r="H54" s="60" t="s">
        <v>288</v>
      </c>
      <c r="I54" s="60"/>
      <c r="J54" s="61">
        <f>J55+J56</f>
        <v>-2834000</v>
      </c>
      <c r="K54" s="60"/>
      <c r="L54" s="60"/>
    </row>
    <row r="55" spans="1:13" ht="84" customHeight="1" x14ac:dyDescent="0.25">
      <c r="A55" s="8"/>
      <c r="B55" s="8">
        <v>60</v>
      </c>
      <c r="C55" s="47" t="s">
        <v>137</v>
      </c>
      <c r="D55" s="10">
        <v>2900000</v>
      </c>
      <c r="E55" s="64" t="s">
        <v>138</v>
      </c>
      <c r="F55" s="11" t="s">
        <v>139</v>
      </c>
      <c r="G55" s="12">
        <v>241267</v>
      </c>
      <c r="H55" s="13" t="s">
        <v>140</v>
      </c>
      <c r="I55" s="14">
        <v>834000</v>
      </c>
      <c r="J55" s="15">
        <v>-834000</v>
      </c>
      <c r="K55" s="37" t="s">
        <v>141</v>
      </c>
      <c r="L55" s="34" t="s">
        <v>141</v>
      </c>
    </row>
    <row r="56" spans="1:13" ht="84" customHeight="1" x14ac:dyDescent="0.25">
      <c r="A56" s="8"/>
      <c r="B56" s="8">
        <v>60</v>
      </c>
      <c r="C56" s="47" t="s">
        <v>137</v>
      </c>
      <c r="D56" s="10">
        <v>2900000</v>
      </c>
      <c r="E56" s="64" t="s">
        <v>138</v>
      </c>
      <c r="F56" s="11" t="s">
        <v>142</v>
      </c>
      <c r="G56" s="12">
        <v>241267</v>
      </c>
      <c r="H56" s="13" t="s">
        <v>24</v>
      </c>
      <c r="I56" s="14">
        <v>2000000</v>
      </c>
      <c r="J56" s="15">
        <v>-2000000</v>
      </c>
      <c r="K56" s="37" t="s">
        <v>143</v>
      </c>
      <c r="L56" s="34" t="s">
        <v>144</v>
      </c>
    </row>
    <row r="57" spans="1:13" ht="84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 t="s">
        <v>147</v>
      </c>
      <c r="I57" s="25">
        <v>17500</v>
      </c>
      <c r="J57" s="15">
        <v>-210000</v>
      </c>
      <c r="K57" s="48"/>
      <c r="L57" s="8"/>
    </row>
    <row r="58" spans="1:13" ht="84" customHeight="1" x14ac:dyDescent="0.25">
      <c r="A58" s="8"/>
      <c r="B58" s="8">
        <v>60</v>
      </c>
      <c r="C58" s="34" t="s">
        <v>145</v>
      </c>
      <c r="D58" s="16">
        <v>6708300</v>
      </c>
      <c r="E58" s="64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>I58*H58</f>
        <v>35000</v>
      </c>
      <c r="K58" s="48" t="s">
        <v>148</v>
      </c>
      <c r="L58" s="19" t="s">
        <v>149</v>
      </c>
    </row>
    <row r="59" spans="1:13" ht="84" customHeight="1" x14ac:dyDescent="0.25">
      <c r="A59" s="8"/>
      <c r="B59" s="8">
        <v>60</v>
      </c>
      <c r="C59" s="34" t="s">
        <v>145</v>
      </c>
      <c r="D59" s="16">
        <v>6708300</v>
      </c>
      <c r="E59" s="64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ref="J59:J63" si="0">I59*H59</f>
        <v>35000</v>
      </c>
      <c r="K59" s="37" t="s">
        <v>150</v>
      </c>
      <c r="L59" s="11" t="s">
        <v>151</v>
      </c>
    </row>
    <row r="60" spans="1:13" ht="84" customHeight="1" x14ac:dyDescent="0.25">
      <c r="A60" s="8"/>
      <c r="B60" s="8">
        <v>60</v>
      </c>
      <c r="C60" s="34" t="s">
        <v>145</v>
      </c>
      <c r="D60" s="16">
        <v>6708300</v>
      </c>
      <c r="E60" s="64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152</v>
      </c>
      <c r="L60" s="11" t="s">
        <v>153</v>
      </c>
    </row>
    <row r="61" spans="1:13" ht="84" customHeight="1" x14ac:dyDescent="0.25">
      <c r="A61" s="8"/>
      <c r="B61" s="8">
        <v>60</v>
      </c>
      <c r="C61" s="34" t="s">
        <v>145</v>
      </c>
      <c r="D61" s="16">
        <v>6708300</v>
      </c>
      <c r="E61" s="64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143</v>
      </c>
      <c r="L61" s="11" t="s">
        <v>154</v>
      </c>
    </row>
    <row r="62" spans="1:13" ht="84" customHeight="1" x14ac:dyDescent="0.25">
      <c r="A62" s="8"/>
      <c r="B62" s="8">
        <v>60</v>
      </c>
      <c r="C62" s="34" t="s">
        <v>145</v>
      </c>
      <c r="D62" s="16">
        <v>6708300</v>
      </c>
      <c r="E62" s="64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155</v>
      </c>
      <c r="L62" s="11" t="s">
        <v>156</v>
      </c>
    </row>
    <row r="63" spans="1:13" ht="84" customHeight="1" x14ac:dyDescent="0.25">
      <c r="A63" s="8"/>
      <c r="B63" s="8">
        <v>60</v>
      </c>
      <c r="C63" s="34" t="s">
        <v>145</v>
      </c>
      <c r="D63" s="16">
        <v>6708300</v>
      </c>
      <c r="E63" s="64" t="s">
        <v>138</v>
      </c>
      <c r="F63" s="11" t="s">
        <v>146</v>
      </c>
      <c r="G63" s="12">
        <v>241267</v>
      </c>
      <c r="H63" s="24">
        <v>2</v>
      </c>
      <c r="I63" s="25">
        <v>17500</v>
      </c>
      <c r="J63" s="27">
        <f t="shared" si="0"/>
        <v>35000</v>
      </c>
      <c r="K63" s="37" t="s">
        <v>157</v>
      </c>
      <c r="L63" s="11" t="s">
        <v>158</v>
      </c>
    </row>
    <row r="64" spans="1:13" ht="84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 t="s">
        <v>160</v>
      </c>
      <c r="I64" s="14">
        <v>12000</v>
      </c>
      <c r="J64" s="15">
        <v>-1080000</v>
      </c>
      <c r="K64" s="48"/>
      <c r="L64" s="8"/>
    </row>
    <row r="65" spans="1:12" ht="84" customHeight="1" x14ac:dyDescent="0.25">
      <c r="A65" s="8"/>
      <c r="B65" s="8">
        <v>60</v>
      </c>
      <c r="C65" s="34" t="s">
        <v>145</v>
      </c>
      <c r="D65" s="16">
        <v>6708300</v>
      </c>
      <c r="E65" s="64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>I65*H65</f>
        <v>180000</v>
      </c>
      <c r="K65" s="48" t="s">
        <v>148</v>
      </c>
      <c r="L65" s="19" t="s">
        <v>149</v>
      </c>
    </row>
    <row r="66" spans="1:12" ht="84" customHeight="1" x14ac:dyDescent="0.25">
      <c r="A66" s="8"/>
      <c r="B66" s="8">
        <v>60</v>
      </c>
      <c r="C66" s="34" t="s">
        <v>145</v>
      </c>
      <c r="D66" s="16">
        <v>6708300</v>
      </c>
      <c r="E66" s="64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ref="J66:J77" si="1">I66*H66</f>
        <v>180000</v>
      </c>
      <c r="K66" s="37" t="s">
        <v>150</v>
      </c>
      <c r="L66" s="11" t="s">
        <v>151</v>
      </c>
    </row>
    <row r="67" spans="1:12" ht="84" customHeight="1" x14ac:dyDescent="0.25">
      <c r="A67" s="8"/>
      <c r="B67" s="8">
        <v>60</v>
      </c>
      <c r="C67" s="34" t="s">
        <v>145</v>
      </c>
      <c r="D67" s="16">
        <v>6708300</v>
      </c>
      <c r="E67" s="64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152</v>
      </c>
      <c r="L67" s="11" t="s">
        <v>153</v>
      </c>
    </row>
    <row r="68" spans="1:12" ht="84" customHeight="1" x14ac:dyDescent="0.25">
      <c r="A68" s="8"/>
      <c r="B68" s="8">
        <v>60</v>
      </c>
      <c r="C68" s="34" t="s">
        <v>145</v>
      </c>
      <c r="D68" s="16">
        <v>6708300</v>
      </c>
      <c r="E68" s="64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143</v>
      </c>
      <c r="L68" s="11" t="s">
        <v>154</v>
      </c>
    </row>
    <row r="69" spans="1:12" ht="84" customHeight="1" x14ac:dyDescent="0.25">
      <c r="A69" s="8"/>
      <c r="B69" s="8">
        <v>60</v>
      </c>
      <c r="C69" s="34" t="s">
        <v>145</v>
      </c>
      <c r="D69" s="16">
        <v>6708300</v>
      </c>
      <c r="E69" s="64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155</v>
      </c>
      <c r="L69" s="11" t="s">
        <v>156</v>
      </c>
    </row>
    <row r="70" spans="1:12" ht="84" customHeight="1" x14ac:dyDescent="0.25">
      <c r="A70" s="8"/>
      <c r="B70" s="8">
        <v>60</v>
      </c>
      <c r="C70" s="34" t="s">
        <v>145</v>
      </c>
      <c r="D70" s="16">
        <v>6708300</v>
      </c>
      <c r="E70" s="64" t="s">
        <v>138</v>
      </c>
      <c r="F70" s="11" t="s">
        <v>159</v>
      </c>
      <c r="G70" s="12">
        <v>241267</v>
      </c>
      <c r="H70" s="28">
        <v>15</v>
      </c>
      <c r="I70" s="14">
        <v>12000</v>
      </c>
      <c r="J70" s="27">
        <f t="shared" si="1"/>
        <v>180000</v>
      </c>
      <c r="K70" s="37" t="s">
        <v>157</v>
      </c>
      <c r="L70" s="11" t="s">
        <v>158</v>
      </c>
    </row>
    <row r="71" spans="1:12" ht="84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/>
      <c r="H71" s="28" t="s">
        <v>162</v>
      </c>
      <c r="I71" s="14">
        <v>16000</v>
      </c>
      <c r="J71" s="15">
        <v>-96000</v>
      </c>
      <c r="K71" s="48"/>
      <c r="L71" s="8"/>
    </row>
    <row r="72" spans="1:12" ht="84" customHeight="1" x14ac:dyDescent="0.25">
      <c r="A72" s="8"/>
      <c r="B72" s="8">
        <v>60</v>
      </c>
      <c r="C72" s="34" t="s">
        <v>145</v>
      </c>
      <c r="D72" s="16">
        <v>6708300</v>
      </c>
      <c r="E72" s="64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48" t="s">
        <v>148</v>
      </c>
      <c r="L72" s="8" t="s">
        <v>149</v>
      </c>
    </row>
    <row r="73" spans="1:12" ht="84" customHeight="1" x14ac:dyDescent="0.25">
      <c r="A73" s="8"/>
      <c r="B73" s="8">
        <v>60</v>
      </c>
      <c r="C73" s="34" t="s">
        <v>145</v>
      </c>
      <c r="D73" s="16">
        <v>6708300</v>
      </c>
      <c r="E73" s="64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150</v>
      </c>
      <c r="L73" s="11" t="s">
        <v>151</v>
      </c>
    </row>
    <row r="74" spans="1:12" ht="84" customHeight="1" x14ac:dyDescent="0.25">
      <c r="A74" s="8"/>
      <c r="B74" s="8">
        <v>60</v>
      </c>
      <c r="C74" s="34" t="s">
        <v>145</v>
      </c>
      <c r="D74" s="16">
        <v>6708300</v>
      </c>
      <c r="E74" s="64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152</v>
      </c>
      <c r="L74" s="11" t="s">
        <v>153</v>
      </c>
    </row>
    <row r="75" spans="1:12" ht="84" customHeight="1" x14ac:dyDescent="0.25">
      <c r="A75" s="8"/>
      <c r="B75" s="8">
        <v>60</v>
      </c>
      <c r="C75" s="34" t="s">
        <v>145</v>
      </c>
      <c r="D75" s="16">
        <v>6708300</v>
      </c>
      <c r="E75" s="64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143</v>
      </c>
      <c r="L75" s="11" t="s">
        <v>154</v>
      </c>
    </row>
    <row r="76" spans="1:12" ht="84" customHeight="1" x14ac:dyDescent="0.25">
      <c r="A76" s="8"/>
      <c r="B76" s="8">
        <v>60</v>
      </c>
      <c r="C76" s="34" t="s">
        <v>145</v>
      </c>
      <c r="D76" s="16">
        <v>6708300</v>
      </c>
      <c r="E76" s="64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155</v>
      </c>
      <c r="L76" s="11" t="s">
        <v>156</v>
      </c>
    </row>
    <row r="77" spans="1:12" ht="84" customHeight="1" x14ac:dyDescent="0.25">
      <c r="A77" s="8"/>
      <c r="B77" s="8">
        <v>60</v>
      </c>
      <c r="C77" s="34" t="s">
        <v>145</v>
      </c>
      <c r="D77" s="16">
        <v>6708300</v>
      </c>
      <c r="E77" s="64" t="s">
        <v>138</v>
      </c>
      <c r="F77" s="11" t="s">
        <v>161</v>
      </c>
      <c r="G77" s="12">
        <v>241267</v>
      </c>
      <c r="H77" s="28">
        <v>1</v>
      </c>
      <c r="I77" s="14">
        <v>16000</v>
      </c>
      <c r="J77" s="15">
        <f t="shared" si="1"/>
        <v>16000</v>
      </c>
      <c r="K77" s="37" t="s">
        <v>157</v>
      </c>
      <c r="L77" s="11" t="s">
        <v>158</v>
      </c>
    </row>
    <row r="78" spans="1:12" ht="84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/>
      <c r="H78" s="28" t="s">
        <v>164</v>
      </c>
      <c r="I78" s="14">
        <v>5500</v>
      </c>
      <c r="J78" s="15">
        <v>-33000</v>
      </c>
      <c r="K78" s="37"/>
      <c r="L78" s="11"/>
    </row>
    <row r="79" spans="1:12" ht="84" customHeight="1" x14ac:dyDescent="0.25">
      <c r="A79" s="8"/>
      <c r="B79" s="8">
        <v>60</v>
      </c>
      <c r="C79" s="34" t="s">
        <v>145</v>
      </c>
      <c r="D79" s="16">
        <v>6708300</v>
      </c>
      <c r="E79" s="64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48" t="s">
        <v>148</v>
      </c>
      <c r="L79" s="8" t="s">
        <v>149</v>
      </c>
    </row>
    <row r="80" spans="1:12" ht="84" customHeight="1" x14ac:dyDescent="0.25">
      <c r="A80" s="8"/>
      <c r="B80" s="8">
        <v>60</v>
      </c>
      <c r="C80" s="34" t="s">
        <v>145</v>
      </c>
      <c r="D80" s="16">
        <v>6708300</v>
      </c>
      <c r="E80" s="64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150</v>
      </c>
      <c r="L80" s="11" t="s">
        <v>151</v>
      </c>
    </row>
    <row r="81" spans="1:12" ht="84" customHeight="1" x14ac:dyDescent="0.25">
      <c r="A81" s="8"/>
      <c r="B81" s="8">
        <v>60</v>
      </c>
      <c r="C81" s="34" t="s">
        <v>145</v>
      </c>
      <c r="D81" s="16">
        <v>6708300</v>
      </c>
      <c r="E81" s="64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152</v>
      </c>
      <c r="L81" s="11" t="s">
        <v>153</v>
      </c>
    </row>
    <row r="82" spans="1:12" ht="84" customHeight="1" x14ac:dyDescent="0.25">
      <c r="A82" s="8"/>
      <c r="B82" s="8">
        <v>60</v>
      </c>
      <c r="C82" s="34" t="s">
        <v>145</v>
      </c>
      <c r="D82" s="16">
        <v>6708300</v>
      </c>
      <c r="E82" s="64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143</v>
      </c>
      <c r="L82" s="11" t="s">
        <v>154</v>
      </c>
    </row>
    <row r="83" spans="1:12" ht="84" customHeight="1" x14ac:dyDescent="0.25">
      <c r="A83" s="8"/>
      <c r="B83" s="8">
        <v>60</v>
      </c>
      <c r="C83" s="34" t="s">
        <v>145</v>
      </c>
      <c r="D83" s="16">
        <v>6708300</v>
      </c>
      <c r="E83" s="64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155</v>
      </c>
      <c r="L83" s="11" t="s">
        <v>156</v>
      </c>
    </row>
    <row r="84" spans="1:12" ht="84" customHeight="1" x14ac:dyDescent="0.25">
      <c r="A84" s="8"/>
      <c r="B84" s="8">
        <v>60</v>
      </c>
      <c r="C84" s="34" t="s">
        <v>145</v>
      </c>
      <c r="D84" s="16">
        <v>6708300</v>
      </c>
      <c r="E84" s="64" t="s">
        <v>138</v>
      </c>
      <c r="F84" s="11" t="s">
        <v>163</v>
      </c>
      <c r="G84" s="12">
        <v>241267</v>
      </c>
      <c r="H84" s="28">
        <v>1</v>
      </c>
      <c r="I84" s="14">
        <v>5500</v>
      </c>
      <c r="J84" s="14">
        <v>5500</v>
      </c>
      <c r="K84" s="37" t="s">
        <v>157</v>
      </c>
      <c r="L84" s="11" t="s">
        <v>158</v>
      </c>
    </row>
    <row r="85" spans="1:12" ht="84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 t="s">
        <v>166</v>
      </c>
      <c r="I85" s="14">
        <v>5500</v>
      </c>
      <c r="J85" s="15">
        <v>-66000</v>
      </c>
      <c r="K85" s="37"/>
      <c r="L85" s="11"/>
    </row>
    <row r="86" spans="1:12" ht="84" customHeight="1" x14ac:dyDescent="0.25">
      <c r="A86" s="8"/>
      <c r="B86" s="8">
        <v>60</v>
      </c>
      <c r="C86" s="34" t="s">
        <v>145</v>
      </c>
      <c r="D86" s="16">
        <v>6708300</v>
      </c>
      <c r="E86" s="64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ref="J86:J91" si="2">I86*H86</f>
        <v>11000</v>
      </c>
      <c r="K86" s="48" t="s">
        <v>148</v>
      </c>
      <c r="L86" s="8" t="s">
        <v>149</v>
      </c>
    </row>
    <row r="87" spans="1:12" ht="84" customHeight="1" x14ac:dyDescent="0.25">
      <c r="A87" s="8"/>
      <c r="B87" s="8">
        <v>60</v>
      </c>
      <c r="C87" s="34" t="s">
        <v>145</v>
      </c>
      <c r="D87" s="16">
        <v>6708300</v>
      </c>
      <c r="E87" s="64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150</v>
      </c>
      <c r="L87" s="11" t="s">
        <v>151</v>
      </c>
    </row>
    <row r="88" spans="1:12" ht="84" customHeight="1" x14ac:dyDescent="0.25">
      <c r="A88" s="8"/>
      <c r="B88" s="8">
        <v>60</v>
      </c>
      <c r="C88" s="34" t="s">
        <v>145</v>
      </c>
      <c r="D88" s="16">
        <v>6708300</v>
      </c>
      <c r="E88" s="64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152</v>
      </c>
      <c r="L88" s="11" t="s">
        <v>153</v>
      </c>
    </row>
    <row r="89" spans="1:12" ht="84" customHeight="1" x14ac:dyDescent="0.25">
      <c r="A89" s="8"/>
      <c r="B89" s="8">
        <v>60</v>
      </c>
      <c r="C89" s="34" t="s">
        <v>145</v>
      </c>
      <c r="D89" s="16">
        <v>6708300</v>
      </c>
      <c r="E89" s="64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143</v>
      </c>
      <c r="L89" s="11" t="s">
        <v>154</v>
      </c>
    </row>
    <row r="90" spans="1:12" ht="84" customHeight="1" x14ac:dyDescent="0.25">
      <c r="A90" s="8"/>
      <c r="B90" s="8">
        <v>60</v>
      </c>
      <c r="C90" s="34" t="s">
        <v>145</v>
      </c>
      <c r="D90" s="16">
        <v>6708300</v>
      </c>
      <c r="E90" s="64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155</v>
      </c>
      <c r="L90" s="11" t="s">
        <v>156</v>
      </c>
    </row>
    <row r="91" spans="1:12" ht="84" customHeight="1" x14ac:dyDescent="0.25">
      <c r="A91" s="8"/>
      <c r="B91" s="8">
        <v>60</v>
      </c>
      <c r="C91" s="34" t="s">
        <v>145</v>
      </c>
      <c r="D91" s="16">
        <v>6708300</v>
      </c>
      <c r="E91" s="64" t="s">
        <v>138</v>
      </c>
      <c r="F91" s="29" t="s">
        <v>165</v>
      </c>
      <c r="G91" s="12">
        <v>241267</v>
      </c>
      <c r="H91" s="28">
        <v>2</v>
      </c>
      <c r="I91" s="14">
        <v>5500</v>
      </c>
      <c r="J91" s="14">
        <f t="shared" si="2"/>
        <v>11000</v>
      </c>
      <c r="K91" s="37" t="s">
        <v>157</v>
      </c>
      <c r="L91" s="11" t="s">
        <v>158</v>
      </c>
    </row>
    <row r="92" spans="1:12" ht="84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 t="s">
        <v>162</v>
      </c>
      <c r="I92" s="14">
        <v>11800</v>
      </c>
      <c r="J92" s="15">
        <v>-70800</v>
      </c>
      <c r="K92" s="37"/>
      <c r="L92" s="11"/>
    </row>
    <row r="93" spans="1:12" ht="84" customHeight="1" x14ac:dyDescent="0.25">
      <c r="A93" s="8"/>
      <c r="B93" s="8">
        <v>60</v>
      </c>
      <c r="C93" s="34" t="s">
        <v>145</v>
      </c>
      <c r="D93" s="16">
        <v>6708300</v>
      </c>
      <c r="E93" s="64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ref="J93:J98" si="3">I93*H93</f>
        <v>11800</v>
      </c>
      <c r="K93" s="48" t="s">
        <v>148</v>
      </c>
      <c r="L93" s="8" t="s">
        <v>149</v>
      </c>
    </row>
    <row r="94" spans="1:12" ht="84" customHeight="1" x14ac:dyDescent="0.25">
      <c r="A94" s="8"/>
      <c r="B94" s="8">
        <v>60</v>
      </c>
      <c r="C94" s="34" t="s">
        <v>145</v>
      </c>
      <c r="D94" s="16">
        <v>6708300</v>
      </c>
      <c r="E94" s="64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150</v>
      </c>
      <c r="L94" s="11" t="s">
        <v>151</v>
      </c>
    </row>
    <row r="95" spans="1:12" ht="84" customHeight="1" x14ac:dyDescent="0.25">
      <c r="A95" s="8"/>
      <c r="B95" s="8">
        <v>60</v>
      </c>
      <c r="C95" s="34" t="s">
        <v>145</v>
      </c>
      <c r="D95" s="16">
        <v>6708300</v>
      </c>
      <c r="E95" s="64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152</v>
      </c>
      <c r="L95" s="11" t="s">
        <v>153</v>
      </c>
    </row>
    <row r="96" spans="1:12" ht="84" customHeight="1" x14ac:dyDescent="0.25">
      <c r="A96" s="8"/>
      <c r="B96" s="8">
        <v>60</v>
      </c>
      <c r="C96" s="34" t="s">
        <v>145</v>
      </c>
      <c r="D96" s="16">
        <v>6708300</v>
      </c>
      <c r="E96" s="64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143</v>
      </c>
      <c r="L96" s="11" t="s">
        <v>154</v>
      </c>
    </row>
    <row r="97" spans="1:12" ht="84" customHeight="1" x14ac:dyDescent="0.25">
      <c r="A97" s="8"/>
      <c r="B97" s="8">
        <v>60</v>
      </c>
      <c r="C97" s="34" t="s">
        <v>145</v>
      </c>
      <c r="D97" s="16">
        <v>6708300</v>
      </c>
      <c r="E97" s="64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155</v>
      </c>
      <c r="L97" s="11" t="s">
        <v>156</v>
      </c>
    </row>
    <row r="98" spans="1:12" ht="84" customHeight="1" x14ac:dyDescent="0.25">
      <c r="A98" s="8"/>
      <c r="B98" s="8">
        <v>60</v>
      </c>
      <c r="C98" s="34" t="s">
        <v>145</v>
      </c>
      <c r="D98" s="16">
        <v>6708300</v>
      </c>
      <c r="E98" s="64" t="s">
        <v>138</v>
      </c>
      <c r="F98" s="29" t="s">
        <v>167</v>
      </c>
      <c r="G98" s="12">
        <v>241267</v>
      </c>
      <c r="H98" s="28">
        <v>1</v>
      </c>
      <c r="I98" s="14">
        <v>11800</v>
      </c>
      <c r="J98" s="14">
        <f t="shared" si="3"/>
        <v>11800</v>
      </c>
      <c r="K98" s="37" t="s">
        <v>157</v>
      </c>
      <c r="L98" s="11" t="s">
        <v>158</v>
      </c>
    </row>
    <row r="99" spans="1:12" ht="84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 t="s">
        <v>147</v>
      </c>
      <c r="I99" s="14">
        <v>9500</v>
      </c>
      <c r="J99" s="15">
        <v>-114000</v>
      </c>
      <c r="K99" s="37"/>
      <c r="L99" s="11"/>
    </row>
    <row r="100" spans="1:12" ht="84" customHeight="1" x14ac:dyDescent="0.25">
      <c r="A100" s="8"/>
      <c r="B100" s="8">
        <v>60</v>
      </c>
      <c r="C100" s="34" t="s">
        <v>145</v>
      </c>
      <c r="D100" s="16">
        <v>6708300</v>
      </c>
      <c r="E100" s="64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ref="J100:J105" si="4">I100*H100</f>
        <v>19000</v>
      </c>
      <c r="K100" s="48" t="s">
        <v>148</v>
      </c>
      <c r="L100" s="8" t="s">
        <v>149</v>
      </c>
    </row>
    <row r="101" spans="1:12" ht="84" customHeight="1" x14ac:dyDescent="0.25">
      <c r="A101" s="8"/>
      <c r="B101" s="8">
        <v>60</v>
      </c>
      <c r="C101" s="34" t="s">
        <v>145</v>
      </c>
      <c r="D101" s="16">
        <v>6708300</v>
      </c>
      <c r="E101" s="64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150</v>
      </c>
      <c r="L101" s="11" t="s">
        <v>151</v>
      </c>
    </row>
    <row r="102" spans="1:12" ht="84" customHeight="1" x14ac:dyDescent="0.25">
      <c r="A102" s="8"/>
      <c r="B102" s="8">
        <v>60</v>
      </c>
      <c r="C102" s="34" t="s">
        <v>145</v>
      </c>
      <c r="D102" s="16">
        <v>6708300</v>
      </c>
      <c r="E102" s="64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152</v>
      </c>
      <c r="L102" s="11" t="s">
        <v>153</v>
      </c>
    </row>
    <row r="103" spans="1:12" ht="84" customHeight="1" x14ac:dyDescent="0.25">
      <c r="A103" s="8"/>
      <c r="B103" s="8">
        <v>60</v>
      </c>
      <c r="C103" s="34" t="s">
        <v>145</v>
      </c>
      <c r="D103" s="16">
        <v>6708300</v>
      </c>
      <c r="E103" s="64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143</v>
      </c>
      <c r="L103" s="11" t="s">
        <v>154</v>
      </c>
    </row>
    <row r="104" spans="1:12" ht="84" customHeight="1" x14ac:dyDescent="0.25">
      <c r="A104" s="8"/>
      <c r="B104" s="8">
        <v>60</v>
      </c>
      <c r="C104" s="34" t="s">
        <v>145</v>
      </c>
      <c r="D104" s="16">
        <v>6708300</v>
      </c>
      <c r="E104" s="64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155</v>
      </c>
      <c r="L104" s="11" t="s">
        <v>156</v>
      </c>
    </row>
    <row r="105" spans="1:12" ht="84" customHeight="1" x14ac:dyDescent="0.25">
      <c r="A105" s="8"/>
      <c r="B105" s="8">
        <v>60</v>
      </c>
      <c r="C105" s="34" t="s">
        <v>145</v>
      </c>
      <c r="D105" s="16">
        <v>6708300</v>
      </c>
      <c r="E105" s="64" t="s">
        <v>138</v>
      </c>
      <c r="F105" s="11" t="s">
        <v>168</v>
      </c>
      <c r="G105" s="12">
        <v>241267</v>
      </c>
      <c r="H105" s="28">
        <v>2</v>
      </c>
      <c r="I105" s="14">
        <v>9500</v>
      </c>
      <c r="J105" s="14">
        <f t="shared" si="4"/>
        <v>19000</v>
      </c>
      <c r="K105" s="37" t="s">
        <v>157</v>
      </c>
      <c r="L105" s="11" t="s">
        <v>158</v>
      </c>
    </row>
    <row r="106" spans="1:12" ht="84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 t="s">
        <v>170</v>
      </c>
      <c r="I106" s="14">
        <v>12500</v>
      </c>
      <c r="J106" s="15">
        <v>-75000</v>
      </c>
      <c r="K106" s="37"/>
      <c r="L106" s="11"/>
    </row>
    <row r="107" spans="1:12" ht="84" customHeight="1" x14ac:dyDescent="0.25">
      <c r="A107" s="8"/>
      <c r="B107" s="8">
        <v>60</v>
      </c>
      <c r="C107" s="34" t="s">
        <v>145</v>
      </c>
      <c r="D107" s="16">
        <v>6708300</v>
      </c>
      <c r="E107" s="64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ref="J107:J112" si="5">I107*H107</f>
        <v>12500</v>
      </c>
      <c r="K107" s="48" t="s">
        <v>148</v>
      </c>
      <c r="L107" s="8" t="s">
        <v>149</v>
      </c>
    </row>
    <row r="108" spans="1:12" ht="84" customHeight="1" x14ac:dyDescent="0.25">
      <c r="A108" s="8"/>
      <c r="B108" s="8">
        <v>60</v>
      </c>
      <c r="C108" s="34" t="s">
        <v>145</v>
      </c>
      <c r="D108" s="16">
        <v>6708300</v>
      </c>
      <c r="E108" s="64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150</v>
      </c>
      <c r="L108" s="11" t="s">
        <v>151</v>
      </c>
    </row>
    <row r="109" spans="1:12" ht="84" customHeight="1" x14ac:dyDescent="0.25">
      <c r="A109" s="8"/>
      <c r="B109" s="8">
        <v>60</v>
      </c>
      <c r="C109" s="34" t="s">
        <v>145</v>
      </c>
      <c r="D109" s="16">
        <v>6708300</v>
      </c>
      <c r="E109" s="64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152</v>
      </c>
      <c r="L109" s="11" t="s">
        <v>153</v>
      </c>
    </row>
    <row r="110" spans="1:12" ht="84" customHeight="1" x14ac:dyDescent="0.25">
      <c r="A110" s="8"/>
      <c r="B110" s="8">
        <v>60</v>
      </c>
      <c r="C110" s="34" t="s">
        <v>145</v>
      </c>
      <c r="D110" s="16">
        <v>6708300</v>
      </c>
      <c r="E110" s="64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143</v>
      </c>
      <c r="L110" s="11" t="s">
        <v>154</v>
      </c>
    </row>
    <row r="111" spans="1:12" ht="84" customHeight="1" x14ac:dyDescent="0.25">
      <c r="A111" s="8"/>
      <c r="B111" s="8">
        <v>60</v>
      </c>
      <c r="C111" s="34" t="s">
        <v>145</v>
      </c>
      <c r="D111" s="16">
        <v>6708300</v>
      </c>
      <c r="E111" s="64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155</v>
      </c>
      <c r="L111" s="11" t="s">
        <v>156</v>
      </c>
    </row>
    <row r="112" spans="1:12" ht="84" customHeight="1" x14ac:dyDescent="0.25">
      <c r="A112" s="8"/>
      <c r="B112" s="8">
        <v>60</v>
      </c>
      <c r="C112" s="34" t="s">
        <v>145</v>
      </c>
      <c r="D112" s="16">
        <v>6708300</v>
      </c>
      <c r="E112" s="64" t="s">
        <v>138</v>
      </c>
      <c r="F112" s="11" t="s">
        <v>169</v>
      </c>
      <c r="G112" s="12">
        <v>241267</v>
      </c>
      <c r="H112" s="28">
        <v>1</v>
      </c>
      <c r="I112" s="14">
        <v>12500</v>
      </c>
      <c r="J112" s="14">
        <f t="shared" si="5"/>
        <v>12500</v>
      </c>
      <c r="K112" s="37" t="s">
        <v>157</v>
      </c>
      <c r="L112" s="11" t="s">
        <v>158</v>
      </c>
    </row>
    <row r="113" spans="1:12" ht="84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171</v>
      </c>
      <c r="G113" s="12">
        <v>241267</v>
      </c>
      <c r="H113" s="28" t="s">
        <v>164</v>
      </c>
      <c r="I113" s="14">
        <v>9500</v>
      </c>
      <c r="J113" s="15">
        <v>-57000</v>
      </c>
      <c r="K113" s="37"/>
      <c r="L113" s="11"/>
    </row>
    <row r="114" spans="1:12" ht="84" customHeight="1" x14ac:dyDescent="0.25">
      <c r="A114" s="8"/>
      <c r="B114" s="8">
        <v>60</v>
      </c>
      <c r="C114" s="34" t="s">
        <v>145</v>
      </c>
      <c r="D114" s="16">
        <v>6708300</v>
      </c>
      <c r="E114" s="64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ref="J114:J119" si="6">I114*H114</f>
        <v>9500</v>
      </c>
      <c r="K114" s="48" t="s">
        <v>148</v>
      </c>
      <c r="L114" s="8" t="s">
        <v>149</v>
      </c>
    </row>
    <row r="115" spans="1:12" ht="84" customHeight="1" x14ac:dyDescent="0.25">
      <c r="A115" s="8"/>
      <c r="B115" s="8">
        <v>60</v>
      </c>
      <c r="C115" s="34" t="s">
        <v>145</v>
      </c>
      <c r="D115" s="16">
        <v>6708300</v>
      </c>
      <c r="E115" s="64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150</v>
      </c>
      <c r="L115" s="11" t="s">
        <v>151</v>
      </c>
    </row>
    <row r="116" spans="1:12" ht="84" customHeight="1" x14ac:dyDescent="0.25">
      <c r="A116" s="8"/>
      <c r="B116" s="8">
        <v>60</v>
      </c>
      <c r="C116" s="34" t="s">
        <v>145</v>
      </c>
      <c r="D116" s="16">
        <v>6708300</v>
      </c>
      <c r="E116" s="64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152</v>
      </c>
      <c r="L116" s="11" t="s">
        <v>153</v>
      </c>
    </row>
    <row r="117" spans="1:12" ht="84" customHeight="1" x14ac:dyDescent="0.25">
      <c r="A117" s="8"/>
      <c r="B117" s="8">
        <v>60</v>
      </c>
      <c r="C117" s="34" t="s">
        <v>145</v>
      </c>
      <c r="D117" s="16">
        <v>6708300</v>
      </c>
      <c r="E117" s="64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143</v>
      </c>
      <c r="L117" s="11" t="s">
        <v>154</v>
      </c>
    </row>
    <row r="118" spans="1:12" ht="84" customHeight="1" x14ac:dyDescent="0.25">
      <c r="A118" s="8"/>
      <c r="B118" s="8">
        <v>60</v>
      </c>
      <c r="C118" s="34" t="s">
        <v>145</v>
      </c>
      <c r="D118" s="16">
        <v>6708300</v>
      </c>
      <c r="E118" s="64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155</v>
      </c>
      <c r="L118" s="11" t="s">
        <v>156</v>
      </c>
    </row>
    <row r="119" spans="1:12" ht="84" customHeight="1" x14ac:dyDescent="0.25">
      <c r="A119" s="8"/>
      <c r="B119" s="8">
        <v>60</v>
      </c>
      <c r="C119" s="34" t="s">
        <v>145</v>
      </c>
      <c r="D119" s="16">
        <v>6708300</v>
      </c>
      <c r="E119" s="64" t="s">
        <v>138</v>
      </c>
      <c r="F119" s="11" t="s">
        <v>169</v>
      </c>
      <c r="G119" s="12">
        <v>241267</v>
      </c>
      <c r="H119" s="28">
        <v>1</v>
      </c>
      <c r="I119" s="14">
        <v>9500</v>
      </c>
      <c r="J119" s="14">
        <f t="shared" si="6"/>
        <v>9500</v>
      </c>
      <c r="K119" s="37" t="s">
        <v>157</v>
      </c>
      <c r="L119" s="11" t="s">
        <v>158</v>
      </c>
    </row>
    <row r="120" spans="1:12" ht="84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 t="s">
        <v>173</v>
      </c>
      <c r="I120" s="14">
        <v>30000</v>
      </c>
      <c r="J120" s="15">
        <v>-180000</v>
      </c>
      <c r="K120" s="37"/>
      <c r="L120" s="11"/>
    </row>
    <row r="121" spans="1:12" ht="84" customHeight="1" x14ac:dyDescent="0.25">
      <c r="A121" s="8"/>
      <c r="B121" s="8">
        <v>60</v>
      </c>
      <c r="C121" s="34" t="s">
        <v>145</v>
      </c>
      <c r="D121" s="16">
        <v>6708300</v>
      </c>
      <c r="E121" s="64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ref="J121:J126" si="7">I121*H121</f>
        <v>30000</v>
      </c>
      <c r="K121" s="48" t="s">
        <v>148</v>
      </c>
      <c r="L121" s="8" t="s">
        <v>149</v>
      </c>
    </row>
    <row r="122" spans="1:12" ht="84" customHeight="1" x14ac:dyDescent="0.25">
      <c r="A122" s="8"/>
      <c r="B122" s="8">
        <v>60</v>
      </c>
      <c r="C122" s="34" t="s">
        <v>145</v>
      </c>
      <c r="D122" s="16">
        <v>6708300</v>
      </c>
      <c r="E122" s="64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150</v>
      </c>
      <c r="L122" s="11" t="s">
        <v>151</v>
      </c>
    </row>
    <row r="123" spans="1:12" ht="84" customHeight="1" x14ac:dyDescent="0.25">
      <c r="A123" s="8"/>
      <c r="B123" s="8">
        <v>60</v>
      </c>
      <c r="C123" s="34" t="s">
        <v>145</v>
      </c>
      <c r="D123" s="16">
        <v>6708300</v>
      </c>
      <c r="E123" s="64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152</v>
      </c>
      <c r="L123" s="11" t="s">
        <v>153</v>
      </c>
    </row>
    <row r="124" spans="1:12" ht="84" customHeight="1" x14ac:dyDescent="0.25">
      <c r="A124" s="8"/>
      <c r="B124" s="8">
        <v>60</v>
      </c>
      <c r="C124" s="34" t="s">
        <v>145</v>
      </c>
      <c r="D124" s="16">
        <v>6708300</v>
      </c>
      <c r="E124" s="64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143</v>
      </c>
      <c r="L124" s="11" t="s">
        <v>154</v>
      </c>
    </row>
    <row r="125" spans="1:12" ht="84" customHeight="1" x14ac:dyDescent="0.25">
      <c r="A125" s="8"/>
      <c r="B125" s="8">
        <v>60</v>
      </c>
      <c r="C125" s="34" t="s">
        <v>145</v>
      </c>
      <c r="D125" s="16">
        <v>6708300</v>
      </c>
      <c r="E125" s="64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155</v>
      </c>
      <c r="L125" s="11" t="s">
        <v>156</v>
      </c>
    </row>
    <row r="126" spans="1:12" ht="84" customHeight="1" x14ac:dyDescent="0.25">
      <c r="A126" s="8"/>
      <c r="B126" s="8">
        <v>60</v>
      </c>
      <c r="C126" s="34" t="s">
        <v>145</v>
      </c>
      <c r="D126" s="16">
        <v>6708300</v>
      </c>
      <c r="E126" s="64" t="s">
        <v>138</v>
      </c>
      <c r="F126" s="11" t="s">
        <v>172</v>
      </c>
      <c r="G126" s="12">
        <v>241267</v>
      </c>
      <c r="H126" s="28">
        <v>1</v>
      </c>
      <c r="I126" s="14">
        <v>30000</v>
      </c>
      <c r="J126" s="14">
        <f t="shared" si="7"/>
        <v>30000</v>
      </c>
      <c r="K126" s="37" t="s">
        <v>157</v>
      </c>
      <c r="L126" s="11" t="s">
        <v>158</v>
      </c>
    </row>
    <row r="127" spans="1:12" ht="84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 t="s">
        <v>175</v>
      </c>
      <c r="I127" s="14">
        <v>13500</v>
      </c>
      <c r="J127" s="15">
        <v>-243000</v>
      </c>
      <c r="K127" s="37"/>
      <c r="L127" s="11"/>
    </row>
    <row r="128" spans="1:12" ht="84" customHeight="1" x14ac:dyDescent="0.25">
      <c r="A128" s="8"/>
      <c r="B128" s="8">
        <v>60</v>
      </c>
      <c r="C128" s="34" t="s">
        <v>145</v>
      </c>
      <c r="D128" s="16">
        <v>6708300</v>
      </c>
      <c r="E128" s="64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ref="J128:J133" si="8">I128*H128</f>
        <v>40500</v>
      </c>
      <c r="K128" s="48" t="s">
        <v>148</v>
      </c>
      <c r="L128" s="8" t="s">
        <v>149</v>
      </c>
    </row>
    <row r="129" spans="1:12" ht="84" customHeight="1" x14ac:dyDescent="0.25">
      <c r="A129" s="8"/>
      <c r="B129" s="8">
        <v>60</v>
      </c>
      <c r="C129" s="34" t="s">
        <v>145</v>
      </c>
      <c r="D129" s="16">
        <v>6708300</v>
      </c>
      <c r="E129" s="64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150</v>
      </c>
      <c r="L129" s="11" t="s">
        <v>151</v>
      </c>
    </row>
    <row r="130" spans="1:12" ht="84" customHeight="1" x14ac:dyDescent="0.25">
      <c r="A130" s="8"/>
      <c r="B130" s="8">
        <v>60</v>
      </c>
      <c r="C130" s="34" t="s">
        <v>145</v>
      </c>
      <c r="D130" s="16">
        <v>6708300</v>
      </c>
      <c r="E130" s="64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152</v>
      </c>
      <c r="L130" s="11" t="s">
        <v>153</v>
      </c>
    </row>
    <row r="131" spans="1:12" ht="84" customHeight="1" x14ac:dyDescent="0.25">
      <c r="A131" s="8"/>
      <c r="B131" s="8">
        <v>60</v>
      </c>
      <c r="C131" s="34" t="s">
        <v>145</v>
      </c>
      <c r="D131" s="16">
        <v>6708300</v>
      </c>
      <c r="E131" s="64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143</v>
      </c>
      <c r="L131" s="11" t="s">
        <v>154</v>
      </c>
    </row>
    <row r="132" spans="1:12" ht="84" customHeight="1" x14ac:dyDescent="0.25">
      <c r="A132" s="8"/>
      <c r="B132" s="8">
        <v>60</v>
      </c>
      <c r="C132" s="34" t="s">
        <v>145</v>
      </c>
      <c r="D132" s="16">
        <v>6708300</v>
      </c>
      <c r="E132" s="64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155</v>
      </c>
      <c r="L132" s="11" t="s">
        <v>156</v>
      </c>
    </row>
    <row r="133" spans="1:12" ht="84" customHeight="1" x14ac:dyDescent="0.25">
      <c r="A133" s="8"/>
      <c r="B133" s="8">
        <v>60</v>
      </c>
      <c r="C133" s="34" t="s">
        <v>145</v>
      </c>
      <c r="D133" s="16">
        <v>6708300</v>
      </c>
      <c r="E133" s="64" t="s">
        <v>138</v>
      </c>
      <c r="F133" s="11" t="s">
        <v>174</v>
      </c>
      <c r="G133" s="12">
        <v>241267</v>
      </c>
      <c r="H133" s="28">
        <v>3</v>
      </c>
      <c r="I133" s="14">
        <v>13500</v>
      </c>
      <c r="J133" s="14">
        <f t="shared" si="8"/>
        <v>40500</v>
      </c>
      <c r="K133" s="37" t="s">
        <v>157</v>
      </c>
      <c r="L133" s="11" t="s">
        <v>158</v>
      </c>
    </row>
    <row r="134" spans="1:12" ht="84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 t="s">
        <v>164</v>
      </c>
      <c r="I134" s="14">
        <v>535000</v>
      </c>
      <c r="J134" s="15">
        <v>-3210000</v>
      </c>
      <c r="K134" s="37"/>
      <c r="L134" s="11"/>
    </row>
    <row r="135" spans="1:12" ht="84" customHeight="1" x14ac:dyDescent="0.25">
      <c r="A135" s="8"/>
      <c r="B135" s="8">
        <v>60</v>
      </c>
      <c r="C135" s="34" t="s">
        <v>145</v>
      </c>
      <c r="D135" s="16">
        <v>6708300</v>
      </c>
      <c r="E135" s="64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ref="J135:J140" si="9">I135*H135</f>
        <v>535000</v>
      </c>
      <c r="K135" s="48" t="s">
        <v>148</v>
      </c>
      <c r="L135" s="8" t="s">
        <v>149</v>
      </c>
    </row>
    <row r="136" spans="1:12" ht="84" customHeight="1" x14ac:dyDescent="0.25">
      <c r="A136" s="8"/>
      <c r="B136" s="8">
        <v>60</v>
      </c>
      <c r="C136" s="34" t="s">
        <v>145</v>
      </c>
      <c r="D136" s="16">
        <v>6708300</v>
      </c>
      <c r="E136" s="64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150</v>
      </c>
      <c r="L136" s="11" t="s">
        <v>151</v>
      </c>
    </row>
    <row r="137" spans="1:12" ht="84" customHeight="1" x14ac:dyDescent="0.25">
      <c r="A137" s="8"/>
      <c r="B137" s="8">
        <v>60</v>
      </c>
      <c r="C137" s="34" t="s">
        <v>145</v>
      </c>
      <c r="D137" s="16">
        <v>6708300</v>
      </c>
      <c r="E137" s="64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152</v>
      </c>
      <c r="L137" s="11" t="s">
        <v>153</v>
      </c>
    </row>
    <row r="138" spans="1:12" ht="84" customHeight="1" x14ac:dyDescent="0.25">
      <c r="A138" s="8"/>
      <c r="B138" s="8">
        <v>60</v>
      </c>
      <c r="C138" s="34" t="s">
        <v>145</v>
      </c>
      <c r="D138" s="16">
        <v>6708300</v>
      </c>
      <c r="E138" s="64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143</v>
      </c>
      <c r="L138" s="11" t="s">
        <v>154</v>
      </c>
    </row>
    <row r="139" spans="1:12" ht="84" customHeight="1" x14ac:dyDescent="0.25">
      <c r="A139" s="8"/>
      <c r="B139" s="8">
        <v>60</v>
      </c>
      <c r="C139" s="34" t="s">
        <v>145</v>
      </c>
      <c r="D139" s="16">
        <v>6708300</v>
      </c>
      <c r="E139" s="64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155</v>
      </c>
      <c r="L139" s="11" t="s">
        <v>156</v>
      </c>
    </row>
    <row r="140" spans="1:12" ht="84" customHeight="1" x14ac:dyDescent="0.25">
      <c r="A140" s="8"/>
      <c r="B140" s="8">
        <v>60</v>
      </c>
      <c r="C140" s="34" t="s">
        <v>145</v>
      </c>
      <c r="D140" s="16">
        <v>6708300</v>
      </c>
      <c r="E140" s="64" t="s">
        <v>138</v>
      </c>
      <c r="F140" s="11" t="s">
        <v>176</v>
      </c>
      <c r="G140" s="12">
        <v>241267</v>
      </c>
      <c r="H140" s="28">
        <v>1</v>
      </c>
      <c r="I140" s="14">
        <v>535000</v>
      </c>
      <c r="J140" s="14">
        <f t="shared" si="9"/>
        <v>535000</v>
      </c>
      <c r="K140" s="37" t="s">
        <v>157</v>
      </c>
      <c r="L140" s="11" t="s">
        <v>158</v>
      </c>
    </row>
    <row r="141" spans="1:12" ht="126" customHeight="1" x14ac:dyDescent="0.25">
      <c r="A141" s="8"/>
      <c r="B141" s="8">
        <v>60</v>
      </c>
      <c r="C141" s="34" t="s">
        <v>177</v>
      </c>
      <c r="D141" s="16">
        <v>9837000</v>
      </c>
      <c r="E141" s="64" t="s">
        <v>138</v>
      </c>
      <c r="F141" s="11" t="s">
        <v>178</v>
      </c>
      <c r="G141" s="12">
        <v>241448</v>
      </c>
      <c r="H141" s="13">
        <v>4</v>
      </c>
      <c r="I141" s="14">
        <v>500000</v>
      </c>
      <c r="J141" s="15">
        <v>-2000000</v>
      </c>
      <c r="K141" s="37" t="s">
        <v>179</v>
      </c>
      <c r="L141" s="34" t="s">
        <v>180</v>
      </c>
    </row>
    <row r="142" spans="1:12" ht="84" customHeight="1" x14ac:dyDescent="0.25">
      <c r="A142" s="8"/>
      <c r="B142" s="8">
        <v>60</v>
      </c>
      <c r="C142" s="34" t="s">
        <v>177</v>
      </c>
      <c r="D142" s="16">
        <v>9837000</v>
      </c>
      <c r="E142" s="64" t="s">
        <v>138</v>
      </c>
      <c r="F142" s="11" t="s">
        <v>181</v>
      </c>
      <c r="G142" s="12">
        <v>241448</v>
      </c>
      <c r="H142" s="13">
        <v>1</v>
      </c>
      <c r="I142" s="14">
        <v>6000000</v>
      </c>
      <c r="J142" s="15">
        <v>-6000000</v>
      </c>
      <c r="K142" s="37" t="s">
        <v>179</v>
      </c>
      <c r="L142" s="34" t="s">
        <v>182</v>
      </c>
    </row>
    <row r="143" spans="1:12" ht="63" customHeight="1" x14ac:dyDescent="0.25">
      <c r="A143" s="8"/>
      <c r="B143" s="8">
        <v>60</v>
      </c>
      <c r="C143" s="50" t="s">
        <v>183</v>
      </c>
      <c r="D143" s="16">
        <v>46108700</v>
      </c>
      <c r="E143" s="64" t="s">
        <v>184</v>
      </c>
      <c r="F143" s="11" t="s">
        <v>185</v>
      </c>
      <c r="G143" s="12">
        <v>241653</v>
      </c>
      <c r="H143" s="13" t="s">
        <v>24</v>
      </c>
      <c r="I143" s="14">
        <v>894500</v>
      </c>
      <c r="J143" s="15">
        <v>-894500</v>
      </c>
      <c r="K143" s="37" t="s">
        <v>186</v>
      </c>
      <c r="L143" s="11" t="s">
        <v>187</v>
      </c>
    </row>
    <row r="144" spans="1:12" ht="63" customHeight="1" x14ac:dyDescent="0.25">
      <c r="A144" s="8"/>
      <c r="B144" s="8">
        <v>60</v>
      </c>
      <c r="C144" s="50" t="s">
        <v>183</v>
      </c>
      <c r="D144" s="16">
        <v>46108700</v>
      </c>
      <c r="E144" s="64" t="s">
        <v>184</v>
      </c>
      <c r="F144" s="11" t="s">
        <v>188</v>
      </c>
      <c r="G144" s="12">
        <v>241653</v>
      </c>
      <c r="H144" s="13" t="s">
        <v>18</v>
      </c>
      <c r="I144" s="14">
        <v>122000</v>
      </c>
      <c r="J144" s="15">
        <v>-122000</v>
      </c>
      <c r="K144" s="37" t="s">
        <v>186</v>
      </c>
      <c r="L144" s="11" t="s">
        <v>187</v>
      </c>
    </row>
    <row r="145" spans="1:12" ht="63" customHeight="1" x14ac:dyDescent="0.25">
      <c r="A145" s="8"/>
      <c r="B145" s="8">
        <v>60</v>
      </c>
      <c r="C145" s="50" t="s">
        <v>183</v>
      </c>
      <c r="D145" s="16">
        <v>46108700</v>
      </c>
      <c r="E145" s="64" t="s">
        <v>184</v>
      </c>
      <c r="F145" s="11" t="s">
        <v>189</v>
      </c>
      <c r="G145" s="12">
        <v>241653</v>
      </c>
      <c r="H145" s="13" t="s">
        <v>21</v>
      </c>
      <c r="I145" s="14">
        <v>45000</v>
      </c>
      <c r="J145" s="15">
        <v>-45000</v>
      </c>
      <c r="K145" s="37" t="s">
        <v>186</v>
      </c>
      <c r="L145" s="11" t="s">
        <v>187</v>
      </c>
    </row>
    <row r="146" spans="1:12" ht="63" customHeight="1" x14ac:dyDescent="0.25">
      <c r="A146" s="8"/>
      <c r="B146" s="8">
        <v>60</v>
      </c>
      <c r="C146" s="50" t="s">
        <v>183</v>
      </c>
      <c r="D146" s="16">
        <v>46108700</v>
      </c>
      <c r="E146" s="64" t="s">
        <v>184</v>
      </c>
      <c r="F146" s="11" t="s">
        <v>190</v>
      </c>
      <c r="G146" s="12">
        <v>241653</v>
      </c>
      <c r="H146" s="13" t="s">
        <v>21</v>
      </c>
      <c r="I146" s="14">
        <v>40000</v>
      </c>
      <c r="J146" s="15">
        <v>-40000</v>
      </c>
      <c r="K146" s="37" t="s">
        <v>186</v>
      </c>
      <c r="L146" s="11" t="s">
        <v>187</v>
      </c>
    </row>
    <row r="147" spans="1:12" ht="63" customHeight="1" x14ac:dyDescent="0.25">
      <c r="A147" s="8"/>
      <c r="B147" s="8">
        <v>60</v>
      </c>
      <c r="C147" s="50" t="s">
        <v>183</v>
      </c>
      <c r="D147" s="16">
        <v>46108700</v>
      </c>
      <c r="E147" s="64" t="s">
        <v>184</v>
      </c>
      <c r="F147" s="11" t="s">
        <v>191</v>
      </c>
      <c r="G147" s="12">
        <v>241653</v>
      </c>
      <c r="H147" s="13" t="s">
        <v>24</v>
      </c>
      <c r="I147" s="14">
        <v>656000</v>
      </c>
      <c r="J147" s="15">
        <v>-656000</v>
      </c>
      <c r="K147" s="37" t="s">
        <v>186</v>
      </c>
      <c r="L147" s="11" t="s">
        <v>187</v>
      </c>
    </row>
    <row r="148" spans="1:12" ht="63" customHeight="1" x14ac:dyDescent="0.25">
      <c r="A148" s="8"/>
      <c r="B148" s="8">
        <v>60</v>
      </c>
      <c r="C148" s="50" t="s">
        <v>183</v>
      </c>
      <c r="D148" s="16">
        <v>46108700</v>
      </c>
      <c r="E148" s="64" t="s">
        <v>184</v>
      </c>
      <c r="F148" s="11" t="s">
        <v>192</v>
      </c>
      <c r="G148" s="12">
        <v>241653</v>
      </c>
      <c r="H148" s="13" t="s">
        <v>193</v>
      </c>
      <c r="I148" s="14">
        <v>190000</v>
      </c>
      <c r="J148" s="15">
        <v>-380000</v>
      </c>
      <c r="K148" s="37" t="s">
        <v>186</v>
      </c>
      <c r="L148" s="11" t="s">
        <v>187</v>
      </c>
    </row>
    <row r="149" spans="1:12" ht="63" customHeight="1" x14ac:dyDescent="0.25">
      <c r="A149" s="8"/>
      <c r="B149" s="8">
        <v>60</v>
      </c>
      <c r="C149" s="50" t="s">
        <v>183</v>
      </c>
      <c r="D149" s="16">
        <v>46108700</v>
      </c>
      <c r="E149" s="64" t="s">
        <v>184</v>
      </c>
      <c r="F149" s="11" t="s">
        <v>194</v>
      </c>
      <c r="G149" s="12">
        <v>241653</v>
      </c>
      <c r="H149" s="13" t="s">
        <v>21</v>
      </c>
      <c r="I149" s="14">
        <v>65500</v>
      </c>
      <c r="J149" s="15">
        <v>-65500</v>
      </c>
      <c r="K149" s="37" t="s">
        <v>186</v>
      </c>
      <c r="L149" s="11" t="s">
        <v>187</v>
      </c>
    </row>
    <row r="150" spans="1:12" ht="63" customHeight="1" x14ac:dyDescent="0.25">
      <c r="A150" s="8"/>
      <c r="B150" s="8">
        <v>60</v>
      </c>
      <c r="C150" s="50" t="s">
        <v>183</v>
      </c>
      <c r="D150" s="16">
        <v>46108700</v>
      </c>
      <c r="E150" s="64" t="s">
        <v>184</v>
      </c>
      <c r="F150" s="11" t="s">
        <v>195</v>
      </c>
      <c r="G150" s="12">
        <v>241653</v>
      </c>
      <c r="H150" s="13" t="s">
        <v>24</v>
      </c>
      <c r="I150" s="14">
        <v>1100000</v>
      </c>
      <c r="J150" s="15">
        <v>-1100000</v>
      </c>
      <c r="K150" s="37" t="s">
        <v>186</v>
      </c>
      <c r="L150" s="11" t="s">
        <v>187</v>
      </c>
    </row>
    <row r="151" spans="1:12" ht="63" customHeight="1" x14ac:dyDescent="0.25">
      <c r="A151" s="8"/>
      <c r="B151" s="8">
        <v>60</v>
      </c>
      <c r="C151" s="50" t="s">
        <v>183</v>
      </c>
      <c r="D151" s="16">
        <v>46108700</v>
      </c>
      <c r="E151" s="64" t="s">
        <v>184</v>
      </c>
      <c r="F151" s="11" t="s">
        <v>196</v>
      </c>
      <c r="G151" s="12">
        <v>241683</v>
      </c>
      <c r="H151" s="13" t="s">
        <v>79</v>
      </c>
      <c r="I151" s="14">
        <v>2207675</v>
      </c>
      <c r="J151" s="15">
        <v>-2207675</v>
      </c>
      <c r="K151" s="37" t="s">
        <v>186</v>
      </c>
      <c r="L151" s="11" t="s">
        <v>197</v>
      </c>
    </row>
    <row r="152" spans="1:12" ht="63" customHeight="1" x14ac:dyDescent="0.25">
      <c r="A152" s="8"/>
      <c r="B152" s="8">
        <v>60</v>
      </c>
      <c r="C152" s="50" t="s">
        <v>183</v>
      </c>
      <c r="D152" s="16">
        <v>46108700</v>
      </c>
      <c r="E152" s="64" t="s">
        <v>184</v>
      </c>
      <c r="F152" s="11" t="s">
        <v>198</v>
      </c>
      <c r="G152" s="12">
        <v>241683</v>
      </c>
      <c r="H152" s="13" t="s">
        <v>36</v>
      </c>
      <c r="I152" s="14">
        <v>-3379900</v>
      </c>
      <c r="J152" s="15">
        <v>-3379900</v>
      </c>
      <c r="K152" s="37" t="s">
        <v>186</v>
      </c>
      <c r="L152" s="11" t="s">
        <v>197</v>
      </c>
    </row>
    <row r="153" spans="1:12" ht="63" customHeight="1" x14ac:dyDescent="0.25">
      <c r="A153" s="8"/>
      <c r="B153" s="8">
        <v>60</v>
      </c>
      <c r="C153" s="50" t="s">
        <v>183</v>
      </c>
      <c r="D153" s="16">
        <v>46108700</v>
      </c>
      <c r="E153" s="64" t="s">
        <v>184</v>
      </c>
      <c r="F153" s="11" t="s">
        <v>199</v>
      </c>
      <c r="G153" s="12">
        <v>241683</v>
      </c>
      <c r="H153" s="13" t="s">
        <v>36</v>
      </c>
      <c r="I153" s="14">
        <v>-1338125</v>
      </c>
      <c r="J153" s="15">
        <v>-1338125</v>
      </c>
      <c r="K153" s="37" t="s">
        <v>186</v>
      </c>
      <c r="L153" s="11" t="s">
        <v>197</v>
      </c>
    </row>
    <row r="154" spans="1:12" ht="63" customHeight="1" x14ac:dyDescent="0.25">
      <c r="A154" s="8"/>
      <c r="B154" s="8">
        <v>60</v>
      </c>
      <c r="C154" s="50" t="s">
        <v>183</v>
      </c>
      <c r="D154" s="16">
        <v>46108700</v>
      </c>
      <c r="E154" s="64" t="s">
        <v>184</v>
      </c>
      <c r="F154" s="11" t="s">
        <v>200</v>
      </c>
      <c r="G154" s="12">
        <v>241683</v>
      </c>
      <c r="H154" s="13" t="s">
        <v>36</v>
      </c>
      <c r="I154" s="14">
        <v>12938500</v>
      </c>
      <c r="J154" s="15">
        <v>-12938500</v>
      </c>
      <c r="K154" s="37" t="s">
        <v>186</v>
      </c>
      <c r="L154" s="11" t="s">
        <v>197</v>
      </c>
    </row>
    <row r="155" spans="1:12" ht="84" customHeight="1" x14ac:dyDescent="0.25">
      <c r="A155" s="8"/>
      <c r="B155" s="8">
        <v>60</v>
      </c>
      <c r="C155" s="34" t="s">
        <v>201</v>
      </c>
      <c r="D155" s="16">
        <v>196000000</v>
      </c>
      <c r="E155" s="64" t="s">
        <v>202</v>
      </c>
      <c r="F155" s="11" t="s">
        <v>203</v>
      </c>
      <c r="G155" s="12">
        <v>241460</v>
      </c>
      <c r="H155" s="13" t="s">
        <v>79</v>
      </c>
      <c r="I155" s="14">
        <v>195700000</v>
      </c>
      <c r="J155" s="15">
        <v>-195700000</v>
      </c>
      <c r="K155" s="37" t="s">
        <v>202</v>
      </c>
      <c r="L155" s="11" t="s">
        <v>204</v>
      </c>
    </row>
    <row r="156" spans="1:12" ht="84" customHeight="1" x14ac:dyDescent="0.25">
      <c r="A156" s="8"/>
      <c r="B156" s="8">
        <v>60</v>
      </c>
      <c r="C156" s="34" t="s">
        <v>201</v>
      </c>
      <c r="D156" s="16">
        <v>4000000</v>
      </c>
      <c r="E156" s="64" t="s">
        <v>202</v>
      </c>
      <c r="F156" s="11" t="s">
        <v>205</v>
      </c>
      <c r="G156" s="8"/>
      <c r="H156" s="28" t="s">
        <v>206</v>
      </c>
      <c r="I156" s="14">
        <v>3813937.62</v>
      </c>
      <c r="J156" s="15">
        <v>-3813937.62</v>
      </c>
      <c r="K156" s="37" t="s">
        <v>202</v>
      </c>
      <c r="L156" s="11" t="s">
        <v>207</v>
      </c>
    </row>
    <row r="157" spans="1:12" ht="42" customHeight="1" x14ac:dyDescent="0.25">
      <c r="A157" s="8"/>
      <c r="B157" s="8">
        <v>60</v>
      </c>
      <c r="C157" s="37" t="s">
        <v>208</v>
      </c>
      <c r="D157" s="10">
        <v>6340000</v>
      </c>
      <c r="E157" s="64" t="s">
        <v>134</v>
      </c>
      <c r="F157" s="11" t="s">
        <v>209</v>
      </c>
      <c r="G157" s="12">
        <v>241157</v>
      </c>
      <c r="H157" s="13" t="s">
        <v>36</v>
      </c>
      <c r="I157" s="14">
        <v>6120000</v>
      </c>
      <c r="J157" s="15">
        <v>-6120000</v>
      </c>
      <c r="K157" s="11" t="s">
        <v>134</v>
      </c>
      <c r="L157" s="11" t="s">
        <v>107</v>
      </c>
    </row>
    <row r="158" spans="1:12" ht="63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105</v>
      </c>
      <c r="F158" s="11" t="s">
        <v>211</v>
      </c>
      <c r="G158" s="12">
        <v>241330</v>
      </c>
      <c r="H158" s="13" t="s">
        <v>36</v>
      </c>
      <c r="I158" s="14">
        <v>-7878170</v>
      </c>
      <c r="J158" s="15">
        <v>-7878170</v>
      </c>
      <c r="K158" s="37" t="s">
        <v>131</v>
      </c>
      <c r="L158" s="11" t="s">
        <v>132</v>
      </c>
    </row>
    <row r="159" spans="1:12" ht="126" customHeight="1" x14ac:dyDescent="0.25">
      <c r="A159" s="8"/>
      <c r="B159" s="8">
        <v>60</v>
      </c>
      <c r="C159" s="36" t="s">
        <v>210</v>
      </c>
      <c r="D159" s="22">
        <v>68400000</v>
      </c>
      <c r="E159" s="11" t="s">
        <v>274</v>
      </c>
      <c r="F159" s="11" t="s">
        <v>213</v>
      </c>
      <c r="G159" s="12">
        <v>241112</v>
      </c>
      <c r="H159" s="13" t="s">
        <v>36</v>
      </c>
      <c r="I159" s="14">
        <v>38830000</v>
      </c>
      <c r="J159" s="15">
        <v>-38830000</v>
      </c>
      <c r="K159" s="37" t="s">
        <v>131</v>
      </c>
      <c r="L159" s="11" t="s">
        <v>132</v>
      </c>
    </row>
    <row r="160" spans="1:12" ht="105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216</v>
      </c>
      <c r="G160" s="59">
        <v>241411</v>
      </c>
      <c r="H160" s="60">
        <v>2</v>
      </c>
      <c r="I160" s="61">
        <f>I161+I162</f>
        <v>57900000</v>
      </c>
      <c r="J160" s="61">
        <f>J161+J162</f>
        <v>-57900000</v>
      </c>
      <c r="K160" s="60"/>
      <c r="L160" s="60"/>
    </row>
    <row r="161" spans="1:12" ht="105" customHeight="1" x14ac:dyDescent="0.25">
      <c r="A161" s="8"/>
      <c r="B161" s="8">
        <v>60</v>
      </c>
      <c r="C161" s="34" t="s">
        <v>214</v>
      </c>
      <c r="D161" s="16"/>
      <c r="E161" s="64" t="s">
        <v>215</v>
      </c>
      <c r="F161" s="11" t="s">
        <v>216</v>
      </c>
      <c r="G161" s="12">
        <v>241411</v>
      </c>
      <c r="H161" s="13" t="s">
        <v>36</v>
      </c>
      <c r="I161" s="14">
        <v>34900000</v>
      </c>
      <c r="J161" s="15">
        <v>-34900000</v>
      </c>
      <c r="K161" s="37" t="s">
        <v>152</v>
      </c>
      <c r="L161" s="11" t="s">
        <v>217</v>
      </c>
    </row>
    <row r="162" spans="1:12" ht="105" customHeight="1" x14ac:dyDescent="0.25">
      <c r="A162" s="8"/>
      <c r="B162" s="8">
        <v>60</v>
      </c>
      <c r="C162" s="34" t="s">
        <v>214</v>
      </c>
      <c r="D162" s="16">
        <v>61382000</v>
      </c>
      <c r="E162" s="11" t="s">
        <v>215</v>
      </c>
      <c r="F162" s="11" t="s">
        <v>218</v>
      </c>
      <c r="G162" s="12">
        <v>241411</v>
      </c>
      <c r="H162" s="13" t="s">
        <v>36</v>
      </c>
      <c r="I162" s="14">
        <v>23000000</v>
      </c>
      <c r="J162" s="15">
        <v>-23000000</v>
      </c>
      <c r="K162" s="37" t="s">
        <v>186</v>
      </c>
      <c r="L162" s="11" t="s">
        <v>187</v>
      </c>
    </row>
    <row r="163" spans="1:12" ht="84" customHeight="1" x14ac:dyDescent="0.25">
      <c r="A163" s="8"/>
      <c r="B163" s="8">
        <v>60</v>
      </c>
      <c r="C163" s="34" t="s">
        <v>220</v>
      </c>
      <c r="D163" s="16">
        <v>71000000</v>
      </c>
      <c r="E163" s="64" t="s">
        <v>219</v>
      </c>
      <c r="F163" s="11" t="s">
        <v>221</v>
      </c>
      <c r="G163" s="12">
        <v>241112</v>
      </c>
      <c r="H163" s="13" t="s">
        <v>36</v>
      </c>
      <c r="I163" s="14">
        <v>-8028080</v>
      </c>
      <c r="J163" s="15">
        <v>-8028080</v>
      </c>
      <c r="K163" s="37" t="s">
        <v>131</v>
      </c>
      <c r="L163" s="11" t="s">
        <v>132</v>
      </c>
    </row>
    <row r="164" spans="1:12" ht="84" customHeight="1" x14ac:dyDescent="0.25">
      <c r="A164" s="8"/>
      <c r="B164" s="8">
        <v>60</v>
      </c>
      <c r="C164" s="34" t="s">
        <v>220</v>
      </c>
      <c r="D164" s="16">
        <v>71000000</v>
      </c>
      <c r="E164" s="64" t="s">
        <v>219</v>
      </c>
      <c r="F164" s="11" t="s">
        <v>222</v>
      </c>
      <c r="G164" s="12">
        <v>241112</v>
      </c>
      <c r="H164" s="13" t="s">
        <v>36</v>
      </c>
      <c r="I164" s="14">
        <v>-7365455.8099999996</v>
      </c>
      <c r="J164" s="15">
        <v>-7365455.8099999996</v>
      </c>
      <c r="K164" s="37" t="s">
        <v>131</v>
      </c>
      <c r="L164" s="11" t="s">
        <v>132</v>
      </c>
    </row>
    <row r="165" spans="1:12" ht="84" customHeight="1" x14ac:dyDescent="0.25">
      <c r="A165" s="8"/>
      <c r="B165" s="8">
        <v>60</v>
      </c>
      <c r="C165" s="34" t="s">
        <v>220</v>
      </c>
      <c r="D165" s="16">
        <v>71000000</v>
      </c>
      <c r="E165" s="64" t="s">
        <v>219</v>
      </c>
      <c r="F165" s="11" t="s">
        <v>223</v>
      </c>
      <c r="G165" s="12">
        <v>241112</v>
      </c>
      <c r="H165" s="13" t="s">
        <v>36</v>
      </c>
      <c r="I165" s="14">
        <v>-4871199.6100000003</v>
      </c>
      <c r="J165" s="15">
        <v>-4871199.6100000003</v>
      </c>
      <c r="K165" s="37" t="s">
        <v>131</v>
      </c>
      <c r="L165" s="11" t="s">
        <v>132</v>
      </c>
    </row>
    <row r="166" spans="1:12" ht="84" customHeight="1" x14ac:dyDescent="0.25">
      <c r="A166" s="8"/>
      <c r="B166" s="8">
        <v>60</v>
      </c>
      <c r="C166" s="34" t="s">
        <v>220</v>
      </c>
      <c r="D166" s="16">
        <v>71000000</v>
      </c>
      <c r="E166" s="64" t="s">
        <v>219</v>
      </c>
      <c r="F166" s="11" t="s">
        <v>224</v>
      </c>
      <c r="G166" s="12">
        <v>241112</v>
      </c>
      <c r="H166" s="13" t="s">
        <v>79</v>
      </c>
      <c r="I166" s="14">
        <v>-242141</v>
      </c>
      <c r="J166" s="15">
        <v>-242141</v>
      </c>
      <c r="K166" s="37" t="s">
        <v>131</v>
      </c>
      <c r="L166" s="11" t="s">
        <v>132</v>
      </c>
    </row>
    <row r="167" spans="1:12" ht="84" customHeight="1" x14ac:dyDescent="0.25">
      <c r="A167" s="8"/>
      <c r="B167" s="8">
        <v>60</v>
      </c>
      <c r="C167" s="34" t="s">
        <v>220</v>
      </c>
      <c r="D167" s="16">
        <v>71000000</v>
      </c>
      <c r="E167" s="64" t="s">
        <v>219</v>
      </c>
      <c r="F167" s="11" t="s">
        <v>225</v>
      </c>
      <c r="G167" s="12">
        <v>241112</v>
      </c>
      <c r="H167" s="13" t="s">
        <v>26</v>
      </c>
      <c r="I167" s="14">
        <v>-5741318.3099999996</v>
      </c>
      <c r="J167" s="15">
        <v>-5741318.3099999996</v>
      </c>
      <c r="K167" s="37" t="s">
        <v>131</v>
      </c>
      <c r="L167" s="11" t="s">
        <v>132</v>
      </c>
    </row>
    <row r="168" spans="1:12" ht="84" customHeight="1" x14ac:dyDescent="0.25">
      <c r="A168" s="8"/>
      <c r="B168" s="8">
        <v>60</v>
      </c>
      <c r="C168" s="34" t="s">
        <v>220</v>
      </c>
      <c r="D168" s="16">
        <v>71000000</v>
      </c>
      <c r="E168" s="64" t="s">
        <v>219</v>
      </c>
      <c r="F168" s="11" t="s">
        <v>226</v>
      </c>
      <c r="G168" s="12">
        <v>241112</v>
      </c>
      <c r="H168" s="13" t="s">
        <v>79</v>
      </c>
      <c r="I168" s="14">
        <v>-3759984.84</v>
      </c>
      <c r="J168" s="15">
        <v>-3759984.84</v>
      </c>
      <c r="K168" s="37" t="s">
        <v>131</v>
      </c>
      <c r="L168" s="11" t="s">
        <v>132</v>
      </c>
    </row>
    <row r="169" spans="1:12" ht="84" customHeight="1" x14ac:dyDescent="0.25">
      <c r="A169" s="8"/>
      <c r="B169" s="8">
        <v>60</v>
      </c>
      <c r="C169" s="34" t="s">
        <v>220</v>
      </c>
      <c r="D169" s="16">
        <v>71000000</v>
      </c>
      <c r="E169" s="64" t="s">
        <v>219</v>
      </c>
      <c r="F169" s="11" t="s">
        <v>227</v>
      </c>
      <c r="G169" s="12">
        <v>241112</v>
      </c>
      <c r="H169" s="13" t="s">
        <v>79</v>
      </c>
      <c r="I169" s="14">
        <v>-9492059.0299999993</v>
      </c>
      <c r="J169" s="15">
        <v>-9492059.0299999993</v>
      </c>
      <c r="K169" s="37" t="s">
        <v>131</v>
      </c>
      <c r="L169" s="11" t="s">
        <v>132</v>
      </c>
    </row>
    <row r="170" spans="1:12" ht="84" customHeight="1" x14ac:dyDescent="0.25">
      <c r="A170" s="8"/>
      <c r="B170" s="8">
        <v>60</v>
      </c>
      <c r="C170" s="34" t="s">
        <v>220</v>
      </c>
      <c r="D170" s="16">
        <v>71000000</v>
      </c>
      <c r="E170" s="64" t="s">
        <v>219</v>
      </c>
      <c r="F170" s="11" t="s">
        <v>228</v>
      </c>
      <c r="G170" s="12">
        <v>241112</v>
      </c>
      <c r="H170" s="13" t="s">
        <v>79</v>
      </c>
      <c r="I170" s="14">
        <v>-386792.89</v>
      </c>
      <c r="J170" s="15">
        <v>-386792.89</v>
      </c>
      <c r="K170" s="37" t="s">
        <v>131</v>
      </c>
      <c r="L170" s="11" t="s">
        <v>132</v>
      </c>
    </row>
    <row r="171" spans="1:12" ht="84" customHeight="1" x14ac:dyDescent="0.25">
      <c r="A171" s="8"/>
      <c r="B171" s="8">
        <v>60</v>
      </c>
      <c r="C171" s="34" t="s">
        <v>220</v>
      </c>
      <c r="D171" s="16">
        <v>71000000</v>
      </c>
      <c r="E171" s="64" t="s">
        <v>219</v>
      </c>
      <c r="F171" s="11" t="s">
        <v>229</v>
      </c>
      <c r="G171" s="12">
        <v>241112</v>
      </c>
      <c r="H171" s="13" t="s">
        <v>79</v>
      </c>
      <c r="I171" s="14">
        <v>-13453596.779999999</v>
      </c>
      <c r="J171" s="15">
        <v>-13453596.779999999</v>
      </c>
      <c r="K171" s="37" t="s">
        <v>131</v>
      </c>
      <c r="L171" s="11" t="s">
        <v>132</v>
      </c>
    </row>
    <row r="172" spans="1:12" ht="84" customHeight="1" x14ac:dyDescent="0.25">
      <c r="A172" s="8"/>
      <c r="B172" s="8">
        <v>60</v>
      </c>
      <c r="C172" s="34" t="s">
        <v>220</v>
      </c>
      <c r="D172" s="16">
        <v>71000000</v>
      </c>
      <c r="E172" s="64" t="s">
        <v>219</v>
      </c>
      <c r="F172" s="11" t="s">
        <v>230</v>
      </c>
      <c r="G172" s="12">
        <v>241112</v>
      </c>
      <c r="H172" s="13" t="s">
        <v>36</v>
      </c>
      <c r="I172" s="14">
        <v>-16161116.67</v>
      </c>
      <c r="J172" s="15">
        <v>-16161116.67</v>
      </c>
      <c r="K172" s="37" t="s">
        <v>131</v>
      </c>
      <c r="L172" s="11" t="s">
        <v>132</v>
      </c>
    </row>
    <row r="173" spans="1:12" ht="105" customHeight="1" x14ac:dyDescent="0.25">
      <c r="A173" s="8"/>
      <c r="B173" s="8">
        <v>60</v>
      </c>
      <c r="C173" s="34" t="s">
        <v>231</v>
      </c>
      <c r="D173" s="10">
        <v>2463000</v>
      </c>
      <c r="E173" s="64" t="s">
        <v>34</v>
      </c>
      <c r="F173" s="11" t="s">
        <v>232</v>
      </c>
      <c r="G173" s="12">
        <v>241631</v>
      </c>
      <c r="H173" s="13" t="s">
        <v>36</v>
      </c>
      <c r="I173" s="14">
        <v>-2063035</v>
      </c>
      <c r="J173" s="15">
        <v>-2063035</v>
      </c>
      <c r="K173" s="37" t="s">
        <v>34</v>
      </c>
      <c r="L173" s="11" t="s">
        <v>233</v>
      </c>
    </row>
    <row r="174" spans="1:12" ht="105" customHeight="1" x14ac:dyDescent="0.25">
      <c r="A174" s="8"/>
      <c r="B174" s="8">
        <v>60</v>
      </c>
      <c r="C174" s="34" t="s">
        <v>234</v>
      </c>
      <c r="D174" s="16">
        <v>12403600</v>
      </c>
      <c r="E174" s="64" t="s">
        <v>34</v>
      </c>
      <c r="F174" s="11" t="s">
        <v>235</v>
      </c>
      <c r="G174" s="12">
        <v>241631</v>
      </c>
      <c r="H174" s="13" t="s">
        <v>36</v>
      </c>
      <c r="I174" s="14">
        <v>927350</v>
      </c>
      <c r="J174" s="15">
        <v>-927350</v>
      </c>
      <c r="K174" s="37" t="s">
        <v>34</v>
      </c>
      <c r="L174" s="11" t="s">
        <v>233</v>
      </c>
    </row>
    <row r="175" spans="1:12" ht="105" customHeight="1" x14ac:dyDescent="0.25">
      <c r="A175" s="8"/>
      <c r="B175" s="8">
        <v>60</v>
      </c>
      <c r="C175" s="34" t="s">
        <v>234</v>
      </c>
      <c r="D175" s="16">
        <v>12403600</v>
      </c>
      <c r="E175" s="64" t="s">
        <v>34</v>
      </c>
      <c r="F175" s="11" t="s">
        <v>236</v>
      </c>
      <c r="G175" s="12">
        <v>241631</v>
      </c>
      <c r="H175" s="13" t="s">
        <v>36</v>
      </c>
      <c r="I175" s="14">
        <v>1360000</v>
      </c>
      <c r="J175" s="15">
        <v>-1360000</v>
      </c>
      <c r="K175" s="37" t="s">
        <v>34</v>
      </c>
      <c r="L175" s="11" t="s">
        <v>233</v>
      </c>
    </row>
    <row r="176" spans="1:12" ht="105" customHeight="1" x14ac:dyDescent="0.25">
      <c r="A176" s="8"/>
      <c r="B176" s="8">
        <v>60</v>
      </c>
      <c r="C176" s="34" t="s">
        <v>234</v>
      </c>
      <c r="D176" s="16">
        <v>12403600</v>
      </c>
      <c r="E176" s="64" t="s">
        <v>34</v>
      </c>
      <c r="F176" s="11" t="s">
        <v>237</v>
      </c>
      <c r="G176" s="12">
        <v>241631</v>
      </c>
      <c r="H176" s="13" t="s">
        <v>36</v>
      </c>
      <c r="I176" s="14">
        <v>1035000</v>
      </c>
      <c r="J176" s="15">
        <v>-1035000</v>
      </c>
      <c r="K176" s="37" t="s">
        <v>34</v>
      </c>
      <c r="L176" s="11" t="s">
        <v>233</v>
      </c>
    </row>
    <row r="177" spans="1:12" ht="105" customHeight="1" x14ac:dyDescent="0.25">
      <c r="A177" s="8"/>
      <c r="B177" s="8">
        <v>60</v>
      </c>
      <c r="C177" s="34" t="s">
        <v>234</v>
      </c>
      <c r="D177" s="16">
        <v>12403600</v>
      </c>
      <c r="E177" s="64" t="s">
        <v>34</v>
      </c>
      <c r="F177" s="11" t="s">
        <v>238</v>
      </c>
      <c r="G177" s="12">
        <v>241631</v>
      </c>
      <c r="H177" s="13" t="s">
        <v>79</v>
      </c>
      <c r="I177" s="14">
        <v>188535</v>
      </c>
      <c r="J177" s="15">
        <v>-188535</v>
      </c>
      <c r="K177" s="37" t="s">
        <v>34</v>
      </c>
      <c r="L177" s="11" t="s">
        <v>233</v>
      </c>
    </row>
    <row r="178" spans="1:12" ht="105" customHeight="1" x14ac:dyDescent="0.25">
      <c r="A178" s="8"/>
      <c r="B178" s="8">
        <v>60</v>
      </c>
      <c r="C178" s="34" t="s">
        <v>234</v>
      </c>
      <c r="D178" s="16">
        <v>12403600</v>
      </c>
      <c r="E178" s="64" t="s">
        <v>34</v>
      </c>
      <c r="F178" s="11" t="s">
        <v>239</v>
      </c>
      <c r="G178" s="12">
        <v>241631</v>
      </c>
      <c r="H178" s="13" t="s">
        <v>36</v>
      </c>
      <c r="I178" s="14">
        <v>-1064800</v>
      </c>
      <c r="J178" s="15">
        <v>-1064800</v>
      </c>
      <c r="K178" s="37" t="s">
        <v>34</v>
      </c>
      <c r="L178" s="11" t="s">
        <v>233</v>
      </c>
    </row>
    <row r="179" spans="1:12" ht="105" customHeight="1" x14ac:dyDescent="0.25">
      <c r="A179" s="8"/>
      <c r="B179" s="8">
        <v>60</v>
      </c>
      <c r="C179" s="34" t="s">
        <v>234</v>
      </c>
      <c r="D179" s="16">
        <v>12403600</v>
      </c>
      <c r="E179" s="64" t="s">
        <v>34</v>
      </c>
      <c r="F179" s="11" t="s">
        <v>240</v>
      </c>
      <c r="G179" s="12">
        <v>241631</v>
      </c>
      <c r="H179" s="13" t="s">
        <v>36</v>
      </c>
      <c r="I179" s="14">
        <v>609000</v>
      </c>
      <c r="J179" s="15">
        <v>-609000</v>
      </c>
      <c r="K179" s="37" t="s">
        <v>34</v>
      </c>
      <c r="L179" s="11" t="s">
        <v>233</v>
      </c>
    </row>
    <row r="180" spans="1:12" ht="105" customHeight="1" x14ac:dyDescent="0.25">
      <c r="A180" s="8"/>
      <c r="B180" s="8">
        <v>60</v>
      </c>
      <c r="C180" s="34" t="s">
        <v>234</v>
      </c>
      <c r="D180" s="16">
        <v>12403600</v>
      </c>
      <c r="E180" s="64" t="s">
        <v>34</v>
      </c>
      <c r="F180" s="11" t="s">
        <v>241</v>
      </c>
      <c r="G180" s="12">
        <v>241631</v>
      </c>
      <c r="H180" s="13" t="s">
        <v>26</v>
      </c>
      <c r="I180" s="14">
        <v>300000</v>
      </c>
      <c r="J180" s="15">
        <v>-300000</v>
      </c>
      <c r="K180" s="37" t="s">
        <v>34</v>
      </c>
      <c r="L180" s="11" t="s">
        <v>233</v>
      </c>
    </row>
    <row r="181" spans="1:12" ht="105" customHeight="1" x14ac:dyDescent="0.25">
      <c r="A181" s="8"/>
      <c r="B181" s="8">
        <v>60</v>
      </c>
      <c r="C181" s="34" t="s">
        <v>234</v>
      </c>
      <c r="D181" s="16">
        <v>12403600</v>
      </c>
      <c r="E181" s="64" t="s">
        <v>34</v>
      </c>
      <c r="F181" s="11" t="s">
        <v>242</v>
      </c>
      <c r="G181" s="12">
        <v>241631</v>
      </c>
      <c r="H181" s="13" t="s">
        <v>26</v>
      </c>
      <c r="I181" s="14">
        <v>17000</v>
      </c>
      <c r="J181" s="15">
        <v>-17000</v>
      </c>
      <c r="K181" s="37" t="s">
        <v>34</v>
      </c>
      <c r="L181" s="11" t="s">
        <v>233</v>
      </c>
    </row>
    <row r="182" spans="1:12" ht="105" customHeight="1" x14ac:dyDescent="0.25">
      <c r="A182" s="8"/>
      <c r="B182" s="8">
        <v>60</v>
      </c>
      <c r="C182" s="34" t="s">
        <v>234</v>
      </c>
      <c r="D182" s="16">
        <v>12403600</v>
      </c>
      <c r="E182" s="64" t="s">
        <v>34</v>
      </c>
      <c r="F182" s="11" t="s">
        <v>243</v>
      </c>
      <c r="G182" s="12">
        <v>241631</v>
      </c>
      <c r="H182" s="13" t="s">
        <v>36</v>
      </c>
      <c r="I182" s="14">
        <v>481990</v>
      </c>
      <c r="J182" s="15">
        <v>-481990</v>
      </c>
      <c r="K182" s="37" t="s">
        <v>34</v>
      </c>
      <c r="L182" s="11" t="s">
        <v>233</v>
      </c>
    </row>
    <row r="183" spans="1:12" ht="126" customHeight="1" x14ac:dyDescent="0.25">
      <c r="A183" s="8"/>
      <c r="B183" s="8">
        <v>61</v>
      </c>
      <c r="C183" s="34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 t="s">
        <v>173</v>
      </c>
      <c r="I183" s="14">
        <v>28000</v>
      </c>
      <c r="J183" s="15">
        <v>-168000</v>
      </c>
      <c r="K183" s="37"/>
      <c r="L183" s="11" t="s">
        <v>246</v>
      </c>
    </row>
    <row r="184" spans="1:12" ht="105" customHeight="1" x14ac:dyDescent="0.25">
      <c r="A184" s="8"/>
      <c r="B184" s="8">
        <v>61</v>
      </c>
      <c r="C184" s="34" t="s">
        <v>244</v>
      </c>
      <c r="D184" s="16">
        <v>6712500</v>
      </c>
      <c r="E184" s="64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>H184*I184</f>
        <v>28000</v>
      </c>
      <c r="K184" s="48" t="s">
        <v>247</v>
      </c>
      <c r="L184" s="11" t="s">
        <v>248</v>
      </c>
    </row>
    <row r="185" spans="1:12" ht="105" customHeight="1" x14ac:dyDescent="0.25">
      <c r="A185" s="8"/>
      <c r="B185" s="8">
        <v>61</v>
      </c>
      <c r="C185" s="34" t="s">
        <v>244</v>
      </c>
      <c r="D185" s="16">
        <v>6712500</v>
      </c>
      <c r="E185" s="64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ref="J185:J189" si="10">H185*I185</f>
        <v>28000</v>
      </c>
      <c r="K185" s="48" t="s">
        <v>249</v>
      </c>
      <c r="L185" s="11" t="s">
        <v>250</v>
      </c>
    </row>
    <row r="186" spans="1:12" ht="105" customHeight="1" x14ac:dyDescent="0.25">
      <c r="A186" s="8"/>
      <c r="B186" s="8">
        <v>61</v>
      </c>
      <c r="C186" s="34" t="s">
        <v>244</v>
      </c>
      <c r="D186" s="16">
        <v>6712500</v>
      </c>
      <c r="E186" s="64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37" t="s">
        <v>251</v>
      </c>
      <c r="L186" s="11" t="s">
        <v>252</v>
      </c>
    </row>
    <row r="187" spans="1:12" ht="105" customHeight="1" x14ac:dyDescent="0.25">
      <c r="A187" s="8"/>
      <c r="B187" s="8">
        <v>61</v>
      </c>
      <c r="C187" s="34" t="s">
        <v>244</v>
      </c>
      <c r="D187" s="16">
        <v>6712500</v>
      </c>
      <c r="E187" s="64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37" t="s">
        <v>253</v>
      </c>
      <c r="L187" s="11" t="s">
        <v>254</v>
      </c>
    </row>
    <row r="188" spans="1:12" ht="105" customHeight="1" x14ac:dyDescent="0.25">
      <c r="A188" s="8"/>
      <c r="B188" s="8">
        <v>61</v>
      </c>
      <c r="C188" s="34" t="s">
        <v>244</v>
      </c>
      <c r="D188" s="16">
        <v>6712500</v>
      </c>
      <c r="E188" s="64" t="s">
        <v>138</v>
      </c>
      <c r="F188" s="11" t="s">
        <v>245</v>
      </c>
      <c r="G188" s="32">
        <v>241571</v>
      </c>
      <c r="H188" s="28">
        <v>1</v>
      </c>
      <c r="I188" s="14">
        <v>28000</v>
      </c>
      <c r="J188" s="27">
        <f t="shared" si="10"/>
        <v>28000</v>
      </c>
      <c r="K188" s="37" t="s">
        <v>255</v>
      </c>
      <c r="L188" s="11" t="s">
        <v>256</v>
      </c>
    </row>
    <row r="189" spans="1:12" ht="105" customHeight="1" x14ac:dyDescent="0.25">
      <c r="A189" s="8"/>
      <c r="B189" s="8">
        <v>61</v>
      </c>
      <c r="C189" s="34" t="s">
        <v>244</v>
      </c>
      <c r="D189" s="16">
        <v>6712500</v>
      </c>
      <c r="E189" s="11" t="s">
        <v>138</v>
      </c>
      <c r="F189" s="11" t="s">
        <v>245</v>
      </c>
      <c r="G189" s="32">
        <v>241571</v>
      </c>
      <c r="H189" s="28">
        <v>1</v>
      </c>
      <c r="I189" s="14">
        <v>28000</v>
      </c>
      <c r="J189" s="27">
        <f t="shared" si="10"/>
        <v>28000</v>
      </c>
      <c r="K189" s="37" t="s">
        <v>257</v>
      </c>
      <c r="L189" s="11" t="s">
        <v>258</v>
      </c>
    </row>
    <row r="190" spans="1:12" ht="105" customHeight="1" x14ac:dyDescent="0.25">
      <c r="A190" s="8"/>
      <c r="B190" s="8">
        <v>61</v>
      </c>
      <c r="C190" s="34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 t="s">
        <v>160</v>
      </c>
      <c r="I190" s="14">
        <v>12000</v>
      </c>
      <c r="J190" s="27">
        <v>-1080000</v>
      </c>
      <c r="K190" s="37"/>
      <c r="L190" s="11"/>
    </row>
    <row r="191" spans="1:12" ht="105" customHeight="1" x14ac:dyDescent="0.25">
      <c r="A191" s="8"/>
      <c r="B191" s="8">
        <v>61</v>
      </c>
      <c r="C191" s="34" t="s">
        <v>244</v>
      </c>
      <c r="D191" s="16">
        <v>6712500</v>
      </c>
      <c r="E191" s="64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>H191*I191</f>
        <v>180000</v>
      </c>
      <c r="K191" s="48" t="s">
        <v>247</v>
      </c>
      <c r="L191" s="11" t="s">
        <v>248</v>
      </c>
    </row>
    <row r="192" spans="1:12" ht="105" customHeight="1" x14ac:dyDescent="0.25">
      <c r="A192" s="8"/>
      <c r="B192" s="8">
        <v>61</v>
      </c>
      <c r="C192" s="34" t="s">
        <v>244</v>
      </c>
      <c r="D192" s="16">
        <v>6712500</v>
      </c>
      <c r="E192" s="64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ref="J192:J196" si="11">H192*I192</f>
        <v>180000</v>
      </c>
      <c r="K192" s="48" t="s">
        <v>249</v>
      </c>
      <c r="L192" s="11" t="s">
        <v>250</v>
      </c>
    </row>
    <row r="193" spans="1:12" ht="105" customHeight="1" x14ac:dyDescent="0.25">
      <c r="A193" s="8"/>
      <c r="B193" s="8">
        <v>61</v>
      </c>
      <c r="C193" s="34" t="s">
        <v>244</v>
      </c>
      <c r="D193" s="16">
        <v>6712500</v>
      </c>
      <c r="E193" s="64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37" t="s">
        <v>251</v>
      </c>
      <c r="L193" s="11" t="s">
        <v>252</v>
      </c>
    </row>
    <row r="194" spans="1:12" ht="105" customHeight="1" x14ac:dyDescent="0.25">
      <c r="A194" s="8"/>
      <c r="B194" s="8">
        <v>61</v>
      </c>
      <c r="C194" s="34" t="s">
        <v>244</v>
      </c>
      <c r="D194" s="16">
        <v>6712500</v>
      </c>
      <c r="E194" s="64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37" t="s">
        <v>253</v>
      </c>
      <c r="L194" s="11" t="s">
        <v>254</v>
      </c>
    </row>
    <row r="195" spans="1:12" ht="105" customHeight="1" x14ac:dyDescent="0.25">
      <c r="A195" s="8"/>
      <c r="B195" s="8">
        <v>61</v>
      </c>
      <c r="C195" s="34" t="s">
        <v>244</v>
      </c>
      <c r="D195" s="16">
        <v>6712500</v>
      </c>
      <c r="E195" s="64" t="s">
        <v>138</v>
      </c>
      <c r="F195" s="11" t="s">
        <v>159</v>
      </c>
      <c r="G195" s="32">
        <v>241571</v>
      </c>
      <c r="H195" s="28">
        <v>15</v>
      </c>
      <c r="I195" s="14">
        <v>12000</v>
      </c>
      <c r="J195" s="27">
        <f t="shared" si="11"/>
        <v>180000</v>
      </c>
      <c r="K195" s="37" t="s">
        <v>255</v>
      </c>
      <c r="L195" s="11" t="s">
        <v>256</v>
      </c>
    </row>
    <row r="196" spans="1:12" ht="105" customHeight="1" x14ac:dyDescent="0.25">
      <c r="A196" s="8"/>
      <c r="B196" s="8">
        <v>61</v>
      </c>
      <c r="C196" s="34" t="s">
        <v>244</v>
      </c>
      <c r="D196" s="16">
        <v>6712500</v>
      </c>
      <c r="E196" s="11" t="s">
        <v>138</v>
      </c>
      <c r="F196" s="11" t="s">
        <v>159</v>
      </c>
      <c r="G196" s="32">
        <v>241571</v>
      </c>
      <c r="H196" s="28">
        <v>15</v>
      </c>
      <c r="I196" s="14">
        <v>12000</v>
      </c>
      <c r="J196" s="27">
        <f t="shared" si="11"/>
        <v>180000</v>
      </c>
      <c r="K196" s="37" t="s">
        <v>257</v>
      </c>
      <c r="L196" s="11" t="s">
        <v>258</v>
      </c>
    </row>
    <row r="197" spans="1:12" ht="105" customHeight="1" x14ac:dyDescent="0.25">
      <c r="A197" s="8"/>
      <c r="B197" s="8">
        <v>61</v>
      </c>
      <c r="C197" s="34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 t="s">
        <v>147</v>
      </c>
      <c r="I197" s="14">
        <v>17500</v>
      </c>
      <c r="J197" s="15">
        <v>-210000</v>
      </c>
      <c r="K197" s="37"/>
      <c r="L197" s="11"/>
    </row>
    <row r="198" spans="1:12" ht="105" customHeight="1" x14ac:dyDescent="0.25">
      <c r="A198" s="8"/>
      <c r="B198" s="8">
        <v>61</v>
      </c>
      <c r="C198" s="34" t="s">
        <v>244</v>
      </c>
      <c r="D198" s="16">
        <v>6712500</v>
      </c>
      <c r="E198" s="64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>H198*I198</f>
        <v>35000</v>
      </c>
      <c r="K198" s="48" t="s">
        <v>247</v>
      </c>
      <c r="L198" s="11" t="s">
        <v>248</v>
      </c>
    </row>
    <row r="199" spans="1:12" ht="105" customHeight="1" x14ac:dyDescent="0.25">
      <c r="A199" s="8"/>
      <c r="B199" s="8">
        <v>61</v>
      </c>
      <c r="C199" s="34" t="s">
        <v>244</v>
      </c>
      <c r="D199" s="16">
        <v>6712500</v>
      </c>
      <c r="E199" s="64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ref="J199:J203" si="12">H199*I199</f>
        <v>35000</v>
      </c>
      <c r="K199" s="48" t="s">
        <v>249</v>
      </c>
      <c r="L199" s="11" t="s">
        <v>250</v>
      </c>
    </row>
    <row r="200" spans="1:12" ht="105" customHeight="1" x14ac:dyDescent="0.25">
      <c r="A200" s="8"/>
      <c r="B200" s="8">
        <v>61</v>
      </c>
      <c r="C200" s="34" t="s">
        <v>244</v>
      </c>
      <c r="D200" s="16">
        <v>6712500</v>
      </c>
      <c r="E200" s="64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37" t="s">
        <v>251</v>
      </c>
      <c r="L200" s="11" t="s">
        <v>252</v>
      </c>
    </row>
    <row r="201" spans="1:12" ht="105" customHeight="1" x14ac:dyDescent="0.25">
      <c r="A201" s="8"/>
      <c r="B201" s="8">
        <v>61</v>
      </c>
      <c r="C201" s="34" t="s">
        <v>244</v>
      </c>
      <c r="D201" s="16">
        <v>6712500</v>
      </c>
      <c r="E201" s="64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37" t="s">
        <v>253</v>
      </c>
      <c r="L201" s="11" t="s">
        <v>254</v>
      </c>
    </row>
    <row r="202" spans="1:12" ht="105" customHeight="1" x14ac:dyDescent="0.25">
      <c r="A202" s="8"/>
      <c r="B202" s="8">
        <v>61</v>
      </c>
      <c r="C202" s="34" t="s">
        <v>244</v>
      </c>
      <c r="D202" s="16">
        <v>6712500</v>
      </c>
      <c r="E202" s="64" t="s">
        <v>138</v>
      </c>
      <c r="F202" s="11" t="s">
        <v>259</v>
      </c>
      <c r="G202" s="32">
        <v>241571</v>
      </c>
      <c r="H202" s="28">
        <v>2</v>
      </c>
      <c r="I202" s="14">
        <v>17500</v>
      </c>
      <c r="J202" s="15">
        <f t="shared" si="12"/>
        <v>35000</v>
      </c>
      <c r="K202" s="37" t="s">
        <v>255</v>
      </c>
      <c r="L202" s="11" t="s">
        <v>256</v>
      </c>
    </row>
    <row r="203" spans="1:12" ht="105" customHeight="1" x14ac:dyDescent="0.25">
      <c r="A203" s="8"/>
      <c r="B203" s="8">
        <v>61</v>
      </c>
      <c r="C203" s="34" t="s">
        <v>244</v>
      </c>
      <c r="D203" s="16">
        <v>6712500</v>
      </c>
      <c r="E203" s="11" t="s">
        <v>138</v>
      </c>
      <c r="F203" s="11" t="s">
        <v>259</v>
      </c>
      <c r="G203" s="32">
        <v>241571</v>
      </c>
      <c r="H203" s="28">
        <v>2</v>
      </c>
      <c r="I203" s="14">
        <v>17500</v>
      </c>
      <c r="J203" s="15">
        <f t="shared" si="12"/>
        <v>35000</v>
      </c>
      <c r="K203" s="37" t="s">
        <v>257</v>
      </c>
      <c r="L203" s="11" t="s">
        <v>258</v>
      </c>
    </row>
    <row r="204" spans="1:12" ht="105" customHeight="1" x14ac:dyDescent="0.25">
      <c r="A204" s="8"/>
      <c r="B204" s="8">
        <v>61</v>
      </c>
      <c r="C204" s="34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 t="s">
        <v>170</v>
      </c>
      <c r="I204" s="14">
        <v>13000</v>
      </c>
      <c r="J204" s="15">
        <v>-78000</v>
      </c>
      <c r="K204" s="37"/>
      <c r="L204" s="11"/>
    </row>
    <row r="205" spans="1:12" ht="105" customHeight="1" x14ac:dyDescent="0.25">
      <c r="A205" s="8"/>
      <c r="B205" s="8">
        <v>61</v>
      </c>
      <c r="C205" s="34" t="s">
        <v>244</v>
      </c>
      <c r="D205" s="16">
        <v>6712500</v>
      </c>
      <c r="E205" s="64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>H205*I205</f>
        <v>13000</v>
      </c>
      <c r="K205" s="48" t="s">
        <v>247</v>
      </c>
      <c r="L205" s="11" t="s">
        <v>248</v>
      </c>
    </row>
    <row r="206" spans="1:12" ht="105" customHeight="1" x14ac:dyDescent="0.25">
      <c r="A206" s="8"/>
      <c r="B206" s="8">
        <v>61</v>
      </c>
      <c r="C206" s="34" t="s">
        <v>244</v>
      </c>
      <c r="D206" s="16">
        <v>6712500</v>
      </c>
      <c r="E206" s="64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ref="J206:J210" si="13">H206*I206</f>
        <v>13000</v>
      </c>
      <c r="K206" s="48" t="s">
        <v>249</v>
      </c>
      <c r="L206" s="11" t="s">
        <v>250</v>
      </c>
    </row>
    <row r="207" spans="1:12" ht="105" customHeight="1" x14ac:dyDescent="0.25">
      <c r="A207" s="8"/>
      <c r="B207" s="8">
        <v>61</v>
      </c>
      <c r="C207" s="34" t="s">
        <v>244</v>
      </c>
      <c r="D207" s="16">
        <v>6712500</v>
      </c>
      <c r="E207" s="64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37" t="s">
        <v>251</v>
      </c>
      <c r="L207" s="11" t="s">
        <v>252</v>
      </c>
    </row>
    <row r="208" spans="1:12" ht="105" customHeight="1" x14ac:dyDescent="0.25">
      <c r="A208" s="8"/>
      <c r="B208" s="8">
        <v>61</v>
      </c>
      <c r="C208" s="34" t="s">
        <v>244</v>
      </c>
      <c r="D208" s="16">
        <v>6712500</v>
      </c>
      <c r="E208" s="64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37" t="s">
        <v>253</v>
      </c>
      <c r="L208" s="11" t="s">
        <v>254</v>
      </c>
    </row>
    <row r="209" spans="1:12" ht="105" customHeight="1" x14ac:dyDescent="0.25">
      <c r="A209" s="8"/>
      <c r="B209" s="8">
        <v>61</v>
      </c>
      <c r="C209" s="34" t="s">
        <v>244</v>
      </c>
      <c r="D209" s="16">
        <v>6712500</v>
      </c>
      <c r="E209" s="64" t="s">
        <v>138</v>
      </c>
      <c r="F209" s="11" t="s">
        <v>169</v>
      </c>
      <c r="G209" s="32">
        <v>241571</v>
      </c>
      <c r="H209" s="28">
        <v>1</v>
      </c>
      <c r="I209" s="14">
        <v>13000</v>
      </c>
      <c r="J209" s="15">
        <f t="shared" si="13"/>
        <v>13000</v>
      </c>
      <c r="K209" s="37" t="s">
        <v>255</v>
      </c>
      <c r="L209" s="11" t="s">
        <v>256</v>
      </c>
    </row>
    <row r="210" spans="1:12" ht="105" customHeight="1" x14ac:dyDescent="0.25">
      <c r="A210" s="8"/>
      <c r="B210" s="8">
        <v>61</v>
      </c>
      <c r="C210" s="34" t="s">
        <v>244</v>
      </c>
      <c r="D210" s="16">
        <v>6712500</v>
      </c>
      <c r="E210" s="11" t="s">
        <v>138</v>
      </c>
      <c r="F210" s="11" t="s">
        <v>169</v>
      </c>
      <c r="G210" s="32">
        <v>241571</v>
      </c>
      <c r="H210" s="28">
        <v>1</v>
      </c>
      <c r="I210" s="14">
        <v>13000</v>
      </c>
      <c r="J210" s="15">
        <f t="shared" si="13"/>
        <v>13000</v>
      </c>
      <c r="K210" s="37" t="s">
        <v>257</v>
      </c>
      <c r="L210" s="11" t="s">
        <v>258</v>
      </c>
    </row>
    <row r="211" spans="1:12" ht="105" customHeight="1" x14ac:dyDescent="0.25">
      <c r="A211" s="8"/>
      <c r="B211" s="8">
        <v>61</v>
      </c>
      <c r="C211" s="34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 t="s">
        <v>164</v>
      </c>
      <c r="I211" s="14">
        <v>5500</v>
      </c>
      <c r="J211" s="15">
        <v>-33000</v>
      </c>
      <c r="K211" s="37"/>
      <c r="L211" s="11"/>
    </row>
    <row r="212" spans="1:12" ht="105" customHeight="1" x14ac:dyDescent="0.25">
      <c r="A212" s="8"/>
      <c r="B212" s="8">
        <v>61</v>
      </c>
      <c r="C212" s="34" t="s">
        <v>244</v>
      </c>
      <c r="D212" s="16">
        <v>6712500</v>
      </c>
      <c r="E212" s="64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>H212*I212</f>
        <v>5500</v>
      </c>
      <c r="K212" s="48" t="s">
        <v>247</v>
      </c>
      <c r="L212" s="11" t="s">
        <v>248</v>
      </c>
    </row>
    <row r="213" spans="1:12" ht="105" customHeight="1" x14ac:dyDescent="0.25">
      <c r="A213" s="8"/>
      <c r="B213" s="8">
        <v>61</v>
      </c>
      <c r="C213" s="34" t="s">
        <v>244</v>
      </c>
      <c r="D213" s="16">
        <v>6712500</v>
      </c>
      <c r="E213" s="64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ref="J213:J217" si="14">H213*I213</f>
        <v>5500</v>
      </c>
      <c r="K213" s="48" t="s">
        <v>249</v>
      </c>
      <c r="L213" s="11" t="s">
        <v>250</v>
      </c>
    </row>
    <row r="214" spans="1:12" ht="105" customHeight="1" x14ac:dyDescent="0.25">
      <c r="A214" s="8"/>
      <c r="B214" s="8">
        <v>61</v>
      </c>
      <c r="C214" s="34" t="s">
        <v>244</v>
      </c>
      <c r="D214" s="16">
        <v>6712500</v>
      </c>
      <c r="E214" s="64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37" t="s">
        <v>251</v>
      </c>
      <c r="L214" s="11" t="s">
        <v>252</v>
      </c>
    </row>
    <row r="215" spans="1:12" ht="105" customHeight="1" x14ac:dyDescent="0.25">
      <c r="A215" s="8"/>
      <c r="B215" s="8">
        <v>61</v>
      </c>
      <c r="C215" s="34" t="s">
        <v>244</v>
      </c>
      <c r="D215" s="16">
        <v>6712500</v>
      </c>
      <c r="E215" s="64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37" t="s">
        <v>253</v>
      </c>
      <c r="L215" s="11" t="s">
        <v>254</v>
      </c>
    </row>
    <row r="216" spans="1:12" ht="105" customHeight="1" x14ac:dyDescent="0.25">
      <c r="A216" s="8"/>
      <c r="B216" s="8">
        <v>61</v>
      </c>
      <c r="C216" s="34" t="s">
        <v>244</v>
      </c>
      <c r="D216" s="16">
        <v>6712500</v>
      </c>
      <c r="E216" s="64" t="s">
        <v>138</v>
      </c>
      <c r="F216" s="11" t="s">
        <v>163</v>
      </c>
      <c r="G216" s="32">
        <v>241571</v>
      </c>
      <c r="H216" s="28">
        <v>1</v>
      </c>
      <c r="I216" s="14">
        <v>5500</v>
      </c>
      <c r="J216" s="15">
        <f t="shared" si="14"/>
        <v>5500</v>
      </c>
      <c r="K216" s="37" t="s">
        <v>255</v>
      </c>
      <c r="L216" s="11" t="s">
        <v>256</v>
      </c>
    </row>
    <row r="217" spans="1:12" ht="105" customHeight="1" x14ac:dyDescent="0.25">
      <c r="A217" s="8"/>
      <c r="B217" s="8">
        <v>61</v>
      </c>
      <c r="C217" s="34" t="s">
        <v>244</v>
      </c>
      <c r="D217" s="16">
        <v>6712500</v>
      </c>
      <c r="E217" s="11" t="s">
        <v>138</v>
      </c>
      <c r="F217" s="11" t="s">
        <v>163</v>
      </c>
      <c r="G217" s="32">
        <v>241571</v>
      </c>
      <c r="H217" s="28">
        <v>1</v>
      </c>
      <c r="I217" s="14">
        <v>5500</v>
      </c>
      <c r="J217" s="15">
        <f t="shared" si="14"/>
        <v>5500</v>
      </c>
      <c r="K217" s="37" t="s">
        <v>257</v>
      </c>
      <c r="L217" s="11" t="s">
        <v>258</v>
      </c>
    </row>
    <row r="218" spans="1:12" ht="105" customHeight="1" x14ac:dyDescent="0.25">
      <c r="A218" s="8"/>
      <c r="B218" s="8">
        <v>61</v>
      </c>
      <c r="C218" s="34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 t="s">
        <v>175</v>
      </c>
      <c r="I218" s="14">
        <v>13500</v>
      </c>
      <c r="J218" s="15">
        <v>-243000</v>
      </c>
      <c r="K218" s="37"/>
      <c r="L218" s="11"/>
    </row>
    <row r="219" spans="1:12" ht="105" customHeight="1" x14ac:dyDescent="0.25">
      <c r="A219" s="8"/>
      <c r="B219" s="8">
        <v>61</v>
      </c>
      <c r="C219" s="34" t="s">
        <v>244</v>
      </c>
      <c r="D219" s="16">
        <v>6712500</v>
      </c>
      <c r="E219" s="64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>H219*I219</f>
        <v>40500</v>
      </c>
      <c r="K219" s="48" t="s">
        <v>247</v>
      </c>
      <c r="L219" s="11" t="s">
        <v>248</v>
      </c>
    </row>
    <row r="220" spans="1:12" ht="105" customHeight="1" x14ac:dyDescent="0.25">
      <c r="A220" s="8"/>
      <c r="B220" s="8">
        <v>61</v>
      </c>
      <c r="C220" s="34" t="s">
        <v>244</v>
      </c>
      <c r="D220" s="16">
        <v>6712500</v>
      </c>
      <c r="E220" s="64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ref="J220:J224" si="15">H220*I220</f>
        <v>40500</v>
      </c>
      <c r="K220" s="48" t="s">
        <v>249</v>
      </c>
      <c r="L220" s="11" t="s">
        <v>250</v>
      </c>
    </row>
    <row r="221" spans="1:12" ht="105" customHeight="1" x14ac:dyDescent="0.25">
      <c r="A221" s="8"/>
      <c r="B221" s="8">
        <v>61</v>
      </c>
      <c r="C221" s="34" t="s">
        <v>244</v>
      </c>
      <c r="D221" s="16">
        <v>6712500</v>
      </c>
      <c r="E221" s="64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37" t="s">
        <v>251</v>
      </c>
      <c r="L221" s="11" t="s">
        <v>252</v>
      </c>
    </row>
    <row r="222" spans="1:12" ht="105" customHeight="1" x14ac:dyDescent="0.25">
      <c r="A222" s="8"/>
      <c r="B222" s="8">
        <v>61</v>
      </c>
      <c r="C222" s="34" t="s">
        <v>244</v>
      </c>
      <c r="D222" s="16">
        <v>6712500</v>
      </c>
      <c r="E222" s="64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37" t="s">
        <v>253</v>
      </c>
      <c r="L222" s="11" t="s">
        <v>254</v>
      </c>
    </row>
    <row r="223" spans="1:12" ht="105" customHeight="1" x14ac:dyDescent="0.25">
      <c r="A223" s="8"/>
      <c r="B223" s="8">
        <v>61</v>
      </c>
      <c r="C223" s="34" t="s">
        <v>244</v>
      </c>
      <c r="D223" s="16">
        <v>6712500</v>
      </c>
      <c r="E223" s="64" t="s">
        <v>138</v>
      </c>
      <c r="F223" s="11" t="s">
        <v>174</v>
      </c>
      <c r="G223" s="32">
        <v>241571</v>
      </c>
      <c r="H223" s="28">
        <v>3</v>
      </c>
      <c r="I223" s="14">
        <v>13500</v>
      </c>
      <c r="J223" s="15">
        <f t="shared" si="15"/>
        <v>40500</v>
      </c>
      <c r="K223" s="37" t="s">
        <v>255</v>
      </c>
      <c r="L223" s="11" t="s">
        <v>256</v>
      </c>
    </row>
    <row r="224" spans="1:12" ht="105" customHeight="1" x14ac:dyDescent="0.25">
      <c r="A224" s="8"/>
      <c r="B224" s="8">
        <v>61</v>
      </c>
      <c r="C224" s="34" t="s">
        <v>244</v>
      </c>
      <c r="D224" s="16">
        <v>6712500</v>
      </c>
      <c r="E224" s="11" t="s">
        <v>138</v>
      </c>
      <c r="F224" s="11" t="s">
        <v>174</v>
      </c>
      <c r="G224" s="32">
        <v>241571</v>
      </c>
      <c r="H224" s="28">
        <v>3</v>
      </c>
      <c r="I224" s="14">
        <v>13500</v>
      </c>
      <c r="J224" s="15">
        <f t="shared" si="15"/>
        <v>40500</v>
      </c>
      <c r="K224" s="37" t="s">
        <v>257</v>
      </c>
      <c r="L224" s="11" t="s">
        <v>258</v>
      </c>
    </row>
    <row r="225" spans="1:12" ht="105" customHeight="1" x14ac:dyDescent="0.25">
      <c r="A225" s="8"/>
      <c r="B225" s="8">
        <v>61</v>
      </c>
      <c r="C225" s="34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 t="s">
        <v>164</v>
      </c>
      <c r="I225" s="14">
        <v>9500</v>
      </c>
      <c r="J225" s="15">
        <v>-57000</v>
      </c>
      <c r="K225" s="37"/>
      <c r="L225" s="11"/>
    </row>
    <row r="226" spans="1:12" ht="105" customHeight="1" x14ac:dyDescent="0.25">
      <c r="A226" s="8"/>
      <c r="B226" s="8">
        <v>61</v>
      </c>
      <c r="C226" s="34" t="s">
        <v>244</v>
      </c>
      <c r="D226" s="16">
        <v>6712500</v>
      </c>
      <c r="E226" s="64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>H226*I226</f>
        <v>9500</v>
      </c>
      <c r="K226" s="48" t="s">
        <v>247</v>
      </c>
      <c r="L226" s="11" t="s">
        <v>248</v>
      </c>
    </row>
    <row r="227" spans="1:12" ht="105" customHeight="1" x14ac:dyDescent="0.25">
      <c r="A227" s="8"/>
      <c r="B227" s="8">
        <v>61</v>
      </c>
      <c r="C227" s="34" t="s">
        <v>244</v>
      </c>
      <c r="D227" s="16">
        <v>6712500</v>
      </c>
      <c r="E227" s="64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ref="J227:J231" si="16">H227*I227</f>
        <v>9500</v>
      </c>
      <c r="K227" s="48" t="s">
        <v>249</v>
      </c>
      <c r="L227" s="11" t="s">
        <v>250</v>
      </c>
    </row>
    <row r="228" spans="1:12" ht="105" customHeight="1" x14ac:dyDescent="0.25">
      <c r="A228" s="8"/>
      <c r="B228" s="8">
        <v>61</v>
      </c>
      <c r="C228" s="34" t="s">
        <v>244</v>
      </c>
      <c r="D228" s="16">
        <v>6712500</v>
      </c>
      <c r="E228" s="64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37" t="s">
        <v>251</v>
      </c>
      <c r="L228" s="11" t="s">
        <v>252</v>
      </c>
    </row>
    <row r="229" spans="1:12" ht="105" customHeight="1" x14ac:dyDescent="0.25">
      <c r="A229" s="8"/>
      <c r="B229" s="8">
        <v>61</v>
      </c>
      <c r="C229" s="34" t="s">
        <v>244</v>
      </c>
      <c r="D229" s="16">
        <v>6712500</v>
      </c>
      <c r="E229" s="64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37" t="s">
        <v>253</v>
      </c>
      <c r="L229" s="11" t="s">
        <v>254</v>
      </c>
    </row>
    <row r="230" spans="1:12" ht="105" customHeight="1" x14ac:dyDescent="0.25">
      <c r="A230" s="8"/>
      <c r="B230" s="8">
        <v>61</v>
      </c>
      <c r="C230" s="34" t="s">
        <v>244</v>
      </c>
      <c r="D230" s="16">
        <v>6712500</v>
      </c>
      <c r="E230" s="64" t="s">
        <v>138</v>
      </c>
      <c r="F230" s="11" t="s">
        <v>171</v>
      </c>
      <c r="G230" s="32">
        <v>241571</v>
      </c>
      <c r="H230" s="28">
        <v>1</v>
      </c>
      <c r="I230" s="14">
        <v>9500</v>
      </c>
      <c r="J230" s="15">
        <f t="shared" si="16"/>
        <v>9500</v>
      </c>
      <c r="K230" s="37" t="s">
        <v>255</v>
      </c>
      <c r="L230" s="11" t="s">
        <v>256</v>
      </c>
    </row>
    <row r="231" spans="1:12" ht="105" customHeight="1" x14ac:dyDescent="0.25">
      <c r="A231" s="8"/>
      <c r="B231" s="8">
        <v>61</v>
      </c>
      <c r="C231" s="34" t="s">
        <v>244</v>
      </c>
      <c r="D231" s="16">
        <v>6712500</v>
      </c>
      <c r="E231" s="11" t="s">
        <v>138</v>
      </c>
      <c r="F231" s="11" t="s">
        <v>171</v>
      </c>
      <c r="G231" s="32">
        <v>241571</v>
      </c>
      <c r="H231" s="28">
        <v>1</v>
      </c>
      <c r="I231" s="14">
        <v>9500</v>
      </c>
      <c r="J231" s="15">
        <f t="shared" si="16"/>
        <v>9500</v>
      </c>
      <c r="K231" s="37" t="s">
        <v>257</v>
      </c>
      <c r="L231" s="11" t="s">
        <v>258</v>
      </c>
    </row>
    <row r="232" spans="1:12" ht="105" customHeight="1" x14ac:dyDescent="0.25">
      <c r="A232" s="8"/>
      <c r="B232" s="8">
        <v>61</v>
      </c>
      <c r="C232" s="34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 t="s">
        <v>162</v>
      </c>
      <c r="I232" s="14">
        <v>16000</v>
      </c>
      <c r="J232" s="15">
        <v>-96000</v>
      </c>
      <c r="K232" s="37"/>
      <c r="L232" s="11"/>
    </row>
    <row r="233" spans="1:12" ht="105" customHeight="1" x14ac:dyDescent="0.25">
      <c r="A233" s="8"/>
      <c r="B233" s="8">
        <v>61</v>
      </c>
      <c r="C233" s="34" t="s">
        <v>244</v>
      </c>
      <c r="D233" s="16">
        <v>6712500</v>
      </c>
      <c r="E233" s="64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>H233*I233</f>
        <v>16000</v>
      </c>
      <c r="K233" s="48" t="s">
        <v>247</v>
      </c>
      <c r="L233" s="11" t="s">
        <v>248</v>
      </c>
    </row>
    <row r="234" spans="1:12" ht="105" customHeight="1" x14ac:dyDescent="0.25">
      <c r="A234" s="8"/>
      <c r="B234" s="8">
        <v>61</v>
      </c>
      <c r="C234" s="34" t="s">
        <v>244</v>
      </c>
      <c r="D234" s="16">
        <v>6712500</v>
      </c>
      <c r="E234" s="64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ref="J234:J238" si="17">H234*I234</f>
        <v>16000</v>
      </c>
      <c r="K234" s="48" t="s">
        <v>249</v>
      </c>
      <c r="L234" s="11" t="s">
        <v>250</v>
      </c>
    </row>
    <row r="235" spans="1:12" ht="105" customHeight="1" x14ac:dyDescent="0.25">
      <c r="A235" s="8"/>
      <c r="B235" s="8">
        <v>61</v>
      </c>
      <c r="C235" s="34" t="s">
        <v>244</v>
      </c>
      <c r="D235" s="16">
        <v>6712500</v>
      </c>
      <c r="E235" s="64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37" t="s">
        <v>251</v>
      </c>
      <c r="L235" s="11" t="s">
        <v>252</v>
      </c>
    </row>
    <row r="236" spans="1:12" ht="105" customHeight="1" x14ac:dyDescent="0.25">
      <c r="A236" s="8"/>
      <c r="B236" s="8">
        <v>61</v>
      </c>
      <c r="C236" s="34" t="s">
        <v>244</v>
      </c>
      <c r="D236" s="16">
        <v>6712500</v>
      </c>
      <c r="E236" s="64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37" t="s">
        <v>253</v>
      </c>
      <c r="L236" s="11" t="s">
        <v>254</v>
      </c>
    </row>
    <row r="237" spans="1:12" ht="105" customHeight="1" x14ac:dyDescent="0.25">
      <c r="A237" s="8"/>
      <c r="B237" s="8">
        <v>61</v>
      </c>
      <c r="C237" s="34" t="s">
        <v>244</v>
      </c>
      <c r="D237" s="16">
        <v>6712500</v>
      </c>
      <c r="E237" s="64" t="s">
        <v>138</v>
      </c>
      <c r="F237" s="11" t="s">
        <v>260</v>
      </c>
      <c r="G237" s="32">
        <v>241571</v>
      </c>
      <c r="H237" s="28">
        <v>1</v>
      </c>
      <c r="I237" s="14">
        <v>16000</v>
      </c>
      <c r="J237" s="15">
        <f t="shared" si="17"/>
        <v>16000</v>
      </c>
      <c r="K237" s="37" t="s">
        <v>255</v>
      </c>
      <c r="L237" s="11" t="s">
        <v>256</v>
      </c>
    </row>
    <row r="238" spans="1:12" ht="105" customHeight="1" x14ac:dyDescent="0.25">
      <c r="A238" s="8"/>
      <c r="B238" s="8">
        <v>61</v>
      </c>
      <c r="C238" s="34" t="s">
        <v>244</v>
      </c>
      <c r="D238" s="16">
        <v>6712500</v>
      </c>
      <c r="E238" s="11" t="s">
        <v>138</v>
      </c>
      <c r="F238" s="11" t="s">
        <v>260</v>
      </c>
      <c r="G238" s="32">
        <v>241571</v>
      </c>
      <c r="H238" s="28">
        <v>1</v>
      </c>
      <c r="I238" s="14">
        <v>16000</v>
      </c>
      <c r="J238" s="15">
        <f t="shared" si="17"/>
        <v>16000</v>
      </c>
      <c r="K238" s="37" t="s">
        <v>257</v>
      </c>
      <c r="L238" s="11" t="s">
        <v>258</v>
      </c>
    </row>
    <row r="239" spans="1:12" ht="105" customHeight="1" x14ac:dyDescent="0.25">
      <c r="A239" s="8"/>
      <c r="B239" s="8">
        <v>61</v>
      </c>
      <c r="C239" s="34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 t="s">
        <v>147</v>
      </c>
      <c r="I239" s="14">
        <v>9500</v>
      </c>
      <c r="J239" s="15">
        <v>-114000</v>
      </c>
      <c r="K239" s="37"/>
      <c r="L239" s="11"/>
    </row>
    <row r="240" spans="1:12" ht="105" customHeight="1" x14ac:dyDescent="0.25">
      <c r="A240" s="8"/>
      <c r="B240" s="8">
        <v>61</v>
      </c>
      <c r="C240" s="34" t="s">
        <v>244</v>
      </c>
      <c r="D240" s="16">
        <v>6712500</v>
      </c>
      <c r="E240" s="64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>H240*I240</f>
        <v>19000</v>
      </c>
      <c r="K240" s="48" t="s">
        <v>247</v>
      </c>
      <c r="L240" s="11" t="s">
        <v>248</v>
      </c>
    </row>
    <row r="241" spans="1:12" ht="105" customHeight="1" x14ac:dyDescent="0.25">
      <c r="A241" s="8"/>
      <c r="B241" s="8">
        <v>61</v>
      </c>
      <c r="C241" s="34" t="s">
        <v>244</v>
      </c>
      <c r="D241" s="16">
        <v>6712500</v>
      </c>
      <c r="E241" s="64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ref="J241:J245" si="18">H241*I241</f>
        <v>19000</v>
      </c>
      <c r="K241" s="48" t="s">
        <v>249</v>
      </c>
      <c r="L241" s="11" t="s">
        <v>250</v>
      </c>
    </row>
    <row r="242" spans="1:12" ht="105" customHeight="1" x14ac:dyDescent="0.25">
      <c r="A242" s="8"/>
      <c r="B242" s="8">
        <v>61</v>
      </c>
      <c r="C242" s="34" t="s">
        <v>244</v>
      </c>
      <c r="D242" s="16">
        <v>6712500</v>
      </c>
      <c r="E242" s="64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37" t="s">
        <v>251</v>
      </c>
      <c r="L242" s="11" t="s">
        <v>252</v>
      </c>
    </row>
    <row r="243" spans="1:12" ht="105" customHeight="1" x14ac:dyDescent="0.25">
      <c r="A243" s="8"/>
      <c r="B243" s="8">
        <v>61</v>
      </c>
      <c r="C243" s="34" t="s">
        <v>244</v>
      </c>
      <c r="D243" s="16">
        <v>6712500</v>
      </c>
      <c r="E243" s="64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37" t="s">
        <v>253</v>
      </c>
      <c r="L243" s="11" t="s">
        <v>254</v>
      </c>
    </row>
    <row r="244" spans="1:12" ht="105" customHeight="1" x14ac:dyDescent="0.25">
      <c r="A244" s="8"/>
      <c r="B244" s="8">
        <v>61</v>
      </c>
      <c r="C244" s="34" t="s">
        <v>244</v>
      </c>
      <c r="D244" s="16">
        <v>6712500</v>
      </c>
      <c r="E244" s="64" t="s">
        <v>138</v>
      </c>
      <c r="F244" s="11" t="s">
        <v>168</v>
      </c>
      <c r="G244" s="32">
        <v>241571</v>
      </c>
      <c r="H244" s="28">
        <v>2</v>
      </c>
      <c r="I244" s="14">
        <v>9500</v>
      </c>
      <c r="J244" s="15">
        <f t="shared" si="18"/>
        <v>19000</v>
      </c>
      <c r="K244" s="37" t="s">
        <v>255</v>
      </c>
      <c r="L244" s="11" t="s">
        <v>256</v>
      </c>
    </row>
    <row r="245" spans="1:12" ht="105" customHeight="1" x14ac:dyDescent="0.25">
      <c r="A245" s="8"/>
      <c r="B245" s="8">
        <v>61</v>
      </c>
      <c r="C245" s="34" t="s">
        <v>244</v>
      </c>
      <c r="D245" s="16">
        <v>6712500</v>
      </c>
      <c r="E245" s="11" t="s">
        <v>138</v>
      </c>
      <c r="F245" s="11" t="s">
        <v>168</v>
      </c>
      <c r="G245" s="32">
        <v>241571</v>
      </c>
      <c r="H245" s="28">
        <v>2</v>
      </c>
      <c r="I245" s="14">
        <v>9500</v>
      </c>
      <c r="J245" s="15">
        <f t="shared" si="18"/>
        <v>19000</v>
      </c>
      <c r="K245" s="37" t="s">
        <v>257</v>
      </c>
      <c r="L245" s="11" t="s">
        <v>258</v>
      </c>
    </row>
    <row r="246" spans="1:12" ht="105" customHeight="1" x14ac:dyDescent="0.25">
      <c r="A246" s="8"/>
      <c r="B246" s="8">
        <v>61</v>
      </c>
      <c r="C246" s="34" t="s">
        <v>244</v>
      </c>
      <c r="D246" s="16">
        <v>6712500</v>
      </c>
      <c r="E246" s="11" t="s">
        <v>138</v>
      </c>
      <c r="F246" s="11" t="s">
        <v>261</v>
      </c>
      <c r="G246" s="32">
        <v>241571</v>
      </c>
      <c r="H246" s="28" t="s">
        <v>164</v>
      </c>
      <c r="I246" s="14">
        <v>535000</v>
      </c>
      <c r="J246" s="15">
        <v>-3210000</v>
      </c>
      <c r="K246" s="37"/>
      <c r="L246" s="11"/>
    </row>
    <row r="247" spans="1:12" ht="105" customHeight="1" x14ac:dyDescent="0.25">
      <c r="A247" s="8"/>
      <c r="B247" s="8">
        <v>61</v>
      </c>
      <c r="C247" s="34" t="s">
        <v>244</v>
      </c>
      <c r="D247" s="16">
        <v>6712500</v>
      </c>
      <c r="E247" s="64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>H247*I247</f>
        <v>535000</v>
      </c>
      <c r="K247" s="48" t="s">
        <v>247</v>
      </c>
      <c r="L247" s="11" t="s">
        <v>248</v>
      </c>
    </row>
    <row r="248" spans="1:12" ht="105" customHeight="1" x14ac:dyDescent="0.25">
      <c r="A248" s="8"/>
      <c r="B248" s="8">
        <v>61</v>
      </c>
      <c r="C248" s="34" t="s">
        <v>244</v>
      </c>
      <c r="D248" s="16">
        <v>6712500</v>
      </c>
      <c r="E248" s="64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ref="J248:J252" si="19">H248*I248</f>
        <v>535000</v>
      </c>
      <c r="K248" s="48" t="s">
        <v>249</v>
      </c>
      <c r="L248" s="11" t="s">
        <v>250</v>
      </c>
    </row>
    <row r="249" spans="1:12" ht="105" customHeight="1" x14ac:dyDescent="0.25">
      <c r="A249" s="8"/>
      <c r="B249" s="8">
        <v>61</v>
      </c>
      <c r="C249" s="34" t="s">
        <v>244</v>
      </c>
      <c r="D249" s="16">
        <v>6712500</v>
      </c>
      <c r="E249" s="64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37" t="s">
        <v>251</v>
      </c>
      <c r="L249" s="11" t="s">
        <v>252</v>
      </c>
    </row>
    <row r="250" spans="1:12" ht="105" customHeight="1" x14ac:dyDescent="0.25">
      <c r="A250" s="8"/>
      <c r="B250" s="8">
        <v>61</v>
      </c>
      <c r="C250" s="34" t="s">
        <v>244</v>
      </c>
      <c r="D250" s="16">
        <v>6712500</v>
      </c>
      <c r="E250" s="64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37" t="s">
        <v>253</v>
      </c>
      <c r="L250" s="11" t="s">
        <v>254</v>
      </c>
    </row>
    <row r="251" spans="1:12" ht="105" customHeight="1" x14ac:dyDescent="0.25">
      <c r="A251" s="8"/>
      <c r="B251" s="8">
        <v>61</v>
      </c>
      <c r="C251" s="34" t="s">
        <v>244</v>
      </c>
      <c r="D251" s="16">
        <v>6712500</v>
      </c>
      <c r="E251" s="64" t="s">
        <v>138</v>
      </c>
      <c r="F251" s="11" t="s">
        <v>171</v>
      </c>
      <c r="G251" s="32">
        <v>241571</v>
      </c>
      <c r="H251" s="28">
        <v>1</v>
      </c>
      <c r="I251" s="14">
        <v>535000</v>
      </c>
      <c r="J251" s="15">
        <f t="shared" si="19"/>
        <v>535000</v>
      </c>
      <c r="K251" s="37" t="s">
        <v>255</v>
      </c>
      <c r="L251" s="11" t="s">
        <v>256</v>
      </c>
    </row>
    <row r="252" spans="1:12" ht="105" customHeight="1" x14ac:dyDescent="0.25">
      <c r="A252" s="8"/>
      <c r="B252" s="8">
        <v>61</v>
      </c>
      <c r="C252" s="34" t="s">
        <v>244</v>
      </c>
      <c r="D252" s="16">
        <v>6712500</v>
      </c>
      <c r="E252" s="11" t="s">
        <v>138</v>
      </c>
      <c r="F252" s="11" t="s">
        <v>171</v>
      </c>
      <c r="G252" s="32">
        <v>241571</v>
      </c>
      <c r="H252" s="28">
        <v>1</v>
      </c>
      <c r="I252" s="14">
        <v>535000</v>
      </c>
      <c r="J252" s="15">
        <f t="shared" si="19"/>
        <v>535000</v>
      </c>
      <c r="K252" s="37" t="s">
        <v>257</v>
      </c>
      <c r="L252" s="11" t="s">
        <v>258</v>
      </c>
    </row>
    <row r="253" spans="1:12" ht="105" customHeight="1" x14ac:dyDescent="0.25">
      <c r="A253" s="8"/>
      <c r="B253" s="8">
        <v>61</v>
      </c>
      <c r="C253" s="34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 t="s">
        <v>166</v>
      </c>
      <c r="I253" s="14">
        <v>5000</v>
      </c>
      <c r="J253" s="15">
        <v>-60000</v>
      </c>
      <c r="K253" s="37"/>
      <c r="L253" s="11"/>
    </row>
    <row r="254" spans="1:12" ht="105" customHeight="1" x14ac:dyDescent="0.25">
      <c r="A254" s="8"/>
      <c r="B254" s="8">
        <v>61</v>
      </c>
      <c r="C254" s="34" t="s">
        <v>244</v>
      </c>
      <c r="D254" s="16">
        <v>6712500</v>
      </c>
      <c r="E254" s="64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>H254*I254</f>
        <v>10000</v>
      </c>
      <c r="K254" s="48" t="s">
        <v>247</v>
      </c>
      <c r="L254" s="11" t="s">
        <v>248</v>
      </c>
    </row>
    <row r="255" spans="1:12" ht="105" customHeight="1" x14ac:dyDescent="0.25">
      <c r="A255" s="8"/>
      <c r="B255" s="8">
        <v>61</v>
      </c>
      <c r="C255" s="34" t="s">
        <v>244</v>
      </c>
      <c r="D255" s="16">
        <v>6712500</v>
      </c>
      <c r="E255" s="64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ref="J255:J259" si="20">H255*I255</f>
        <v>10000</v>
      </c>
      <c r="K255" s="48" t="s">
        <v>249</v>
      </c>
      <c r="L255" s="11" t="s">
        <v>250</v>
      </c>
    </row>
    <row r="256" spans="1:12" ht="105" customHeight="1" x14ac:dyDescent="0.25">
      <c r="A256" s="8"/>
      <c r="B256" s="8">
        <v>61</v>
      </c>
      <c r="C256" s="34" t="s">
        <v>244</v>
      </c>
      <c r="D256" s="16">
        <v>6712500</v>
      </c>
      <c r="E256" s="64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37" t="s">
        <v>251</v>
      </c>
      <c r="L256" s="11" t="s">
        <v>252</v>
      </c>
    </row>
    <row r="257" spans="1:12" ht="105" customHeight="1" x14ac:dyDescent="0.25">
      <c r="A257" s="8"/>
      <c r="B257" s="8">
        <v>61</v>
      </c>
      <c r="C257" s="34" t="s">
        <v>244</v>
      </c>
      <c r="D257" s="16">
        <v>6712500</v>
      </c>
      <c r="E257" s="64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37" t="s">
        <v>253</v>
      </c>
      <c r="L257" s="11" t="s">
        <v>254</v>
      </c>
    </row>
    <row r="258" spans="1:12" ht="105" customHeight="1" x14ac:dyDescent="0.25">
      <c r="A258" s="8"/>
      <c r="B258" s="8">
        <v>61</v>
      </c>
      <c r="C258" s="34" t="s">
        <v>244</v>
      </c>
      <c r="D258" s="16">
        <v>6712500</v>
      </c>
      <c r="E258" s="64" t="s">
        <v>138</v>
      </c>
      <c r="F258" s="11" t="s">
        <v>262</v>
      </c>
      <c r="G258" s="32">
        <v>241571</v>
      </c>
      <c r="H258" s="28">
        <v>2</v>
      </c>
      <c r="I258" s="14">
        <v>5000</v>
      </c>
      <c r="J258" s="15">
        <f t="shared" si="20"/>
        <v>10000</v>
      </c>
      <c r="K258" s="37" t="s">
        <v>255</v>
      </c>
      <c r="L258" s="11" t="s">
        <v>256</v>
      </c>
    </row>
    <row r="259" spans="1:12" ht="105" customHeight="1" x14ac:dyDescent="0.25">
      <c r="A259" s="8"/>
      <c r="B259" s="8">
        <v>61</v>
      </c>
      <c r="C259" s="34" t="s">
        <v>244</v>
      </c>
      <c r="D259" s="16">
        <v>6712500</v>
      </c>
      <c r="E259" s="11" t="s">
        <v>138</v>
      </c>
      <c r="F259" s="11" t="s">
        <v>262</v>
      </c>
      <c r="G259" s="32">
        <v>241571</v>
      </c>
      <c r="H259" s="28">
        <v>2</v>
      </c>
      <c r="I259" s="14">
        <v>5000</v>
      </c>
      <c r="J259" s="15">
        <f t="shared" si="20"/>
        <v>10000</v>
      </c>
      <c r="K259" s="37" t="s">
        <v>257</v>
      </c>
      <c r="L259" s="11" t="s">
        <v>258</v>
      </c>
    </row>
    <row r="260" spans="1:12" ht="105" customHeight="1" x14ac:dyDescent="0.25">
      <c r="A260" s="8"/>
      <c r="B260" s="8">
        <v>61</v>
      </c>
      <c r="C260" s="34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 t="s">
        <v>162</v>
      </c>
      <c r="I260" s="14">
        <v>11800</v>
      </c>
      <c r="J260" s="15">
        <v>-70800</v>
      </c>
      <c r="K260" s="37"/>
      <c r="L260" s="11"/>
    </row>
    <row r="261" spans="1:12" ht="105" customHeight="1" x14ac:dyDescent="0.25">
      <c r="A261" s="8"/>
      <c r="B261" s="8">
        <v>61</v>
      </c>
      <c r="C261" s="34" t="s">
        <v>244</v>
      </c>
      <c r="D261" s="16">
        <v>6712500</v>
      </c>
      <c r="E261" s="64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>H261*I261</f>
        <v>11800</v>
      </c>
      <c r="K261" s="48" t="s">
        <v>247</v>
      </c>
      <c r="L261" s="11" t="s">
        <v>248</v>
      </c>
    </row>
    <row r="262" spans="1:12" ht="105" customHeight="1" x14ac:dyDescent="0.25">
      <c r="A262" s="8"/>
      <c r="B262" s="8">
        <v>61</v>
      </c>
      <c r="C262" s="34" t="s">
        <v>244</v>
      </c>
      <c r="D262" s="16">
        <v>6712500</v>
      </c>
      <c r="E262" s="64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ref="J262:J266" si="21">H262*I262</f>
        <v>11800</v>
      </c>
      <c r="K262" s="48" t="s">
        <v>249</v>
      </c>
      <c r="L262" s="11" t="s">
        <v>250</v>
      </c>
    </row>
    <row r="263" spans="1:12" ht="105" customHeight="1" x14ac:dyDescent="0.25">
      <c r="A263" s="8"/>
      <c r="B263" s="8">
        <v>61</v>
      </c>
      <c r="C263" s="34" t="s">
        <v>244</v>
      </c>
      <c r="D263" s="16">
        <v>6712500</v>
      </c>
      <c r="E263" s="64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37" t="s">
        <v>251</v>
      </c>
      <c r="L263" s="11" t="s">
        <v>252</v>
      </c>
    </row>
    <row r="264" spans="1:12" ht="105" customHeight="1" x14ac:dyDescent="0.25">
      <c r="A264" s="8"/>
      <c r="B264" s="8">
        <v>61</v>
      </c>
      <c r="C264" s="34" t="s">
        <v>244</v>
      </c>
      <c r="D264" s="16">
        <v>6712500</v>
      </c>
      <c r="E264" s="64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37" t="s">
        <v>253</v>
      </c>
      <c r="L264" s="11" t="s">
        <v>254</v>
      </c>
    </row>
    <row r="265" spans="1:12" ht="105" customHeight="1" x14ac:dyDescent="0.25">
      <c r="A265" s="8"/>
      <c r="B265" s="8">
        <v>61</v>
      </c>
      <c r="C265" s="34" t="s">
        <v>244</v>
      </c>
      <c r="D265" s="16">
        <v>6712500</v>
      </c>
      <c r="E265" s="64" t="s">
        <v>138</v>
      </c>
      <c r="F265" s="11" t="s">
        <v>263</v>
      </c>
      <c r="G265" s="32">
        <v>241571</v>
      </c>
      <c r="H265" s="28">
        <v>1</v>
      </c>
      <c r="I265" s="14">
        <v>11800</v>
      </c>
      <c r="J265" s="15">
        <f t="shared" si="21"/>
        <v>11800</v>
      </c>
      <c r="K265" s="37" t="s">
        <v>255</v>
      </c>
      <c r="L265" s="11" t="s">
        <v>256</v>
      </c>
    </row>
    <row r="266" spans="1:12" ht="105" customHeight="1" x14ac:dyDescent="0.25">
      <c r="A266" s="8"/>
      <c r="B266" s="8">
        <v>61</v>
      </c>
      <c r="C266" s="34" t="s">
        <v>244</v>
      </c>
      <c r="D266" s="16">
        <v>6712500</v>
      </c>
      <c r="E266" s="11" t="s">
        <v>138</v>
      </c>
      <c r="F266" s="11" t="s">
        <v>263</v>
      </c>
      <c r="G266" s="32">
        <v>241571</v>
      </c>
      <c r="H266" s="28">
        <v>1</v>
      </c>
      <c r="I266" s="14">
        <v>11800</v>
      </c>
      <c r="J266" s="15">
        <f t="shared" si="21"/>
        <v>11800</v>
      </c>
      <c r="K266" s="37" t="s">
        <v>257</v>
      </c>
      <c r="L266" s="11" t="s">
        <v>258</v>
      </c>
    </row>
    <row r="267" spans="1:12" ht="126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13" t="s">
        <v>266</v>
      </c>
      <c r="I267" s="15">
        <v>-637525.81000000006</v>
      </c>
      <c r="J267" s="15">
        <v>-637525.81000000006</v>
      </c>
      <c r="K267" s="37"/>
      <c r="L267" s="11" t="s">
        <v>267</v>
      </c>
    </row>
    <row r="268" spans="1:12" ht="126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ref="J268:J272" si="22">H268*I268</f>
        <v>127525.162</v>
      </c>
      <c r="K268" s="37" t="s">
        <v>155</v>
      </c>
      <c r="L268" s="11" t="s">
        <v>268</v>
      </c>
    </row>
    <row r="269" spans="1:12" ht="126" customHeight="1" x14ac:dyDescent="0.25">
      <c r="A269" s="8"/>
      <c r="B269" s="8">
        <v>61</v>
      </c>
      <c r="C269" s="34" t="s">
        <v>264</v>
      </c>
      <c r="D269" s="16">
        <v>725000</v>
      </c>
      <c r="E269" s="64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143</v>
      </c>
      <c r="L269" s="11" t="s">
        <v>269</v>
      </c>
    </row>
    <row r="270" spans="1:12" ht="126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 t="s">
        <v>270</v>
      </c>
      <c r="L270" s="11" t="s">
        <v>271</v>
      </c>
    </row>
    <row r="271" spans="1:12" ht="126" customHeight="1" x14ac:dyDescent="0.25">
      <c r="A271" s="8"/>
      <c r="B271" s="8">
        <v>61</v>
      </c>
      <c r="C271" s="34" t="s">
        <v>264</v>
      </c>
      <c r="D271" s="16">
        <v>725000</v>
      </c>
      <c r="E271" s="11" t="s">
        <v>43</v>
      </c>
      <c r="F271" s="11" t="s">
        <v>265</v>
      </c>
      <c r="G271" s="12">
        <v>241575</v>
      </c>
      <c r="H271" s="28">
        <v>1</v>
      </c>
      <c r="I271" s="33">
        <v>127525.162</v>
      </c>
      <c r="J271" s="15">
        <f t="shared" si="22"/>
        <v>127525.162</v>
      </c>
      <c r="K271" s="37" t="s">
        <v>251</v>
      </c>
      <c r="L271" s="11" t="s">
        <v>272</v>
      </c>
    </row>
    <row r="272" spans="1:12" ht="126" customHeight="1" x14ac:dyDescent="0.25">
      <c r="A272" s="8"/>
      <c r="B272" s="8">
        <v>61</v>
      </c>
      <c r="C272" s="34" t="s">
        <v>264</v>
      </c>
      <c r="D272" s="16">
        <v>725000</v>
      </c>
      <c r="E272" s="11" t="s">
        <v>43</v>
      </c>
      <c r="F272" s="11" t="s">
        <v>265</v>
      </c>
      <c r="G272" s="12">
        <v>241575</v>
      </c>
      <c r="H272" s="28">
        <v>1</v>
      </c>
      <c r="I272" s="33">
        <v>127525.162</v>
      </c>
      <c r="J272" s="15">
        <f t="shared" si="22"/>
        <v>127525.162</v>
      </c>
      <c r="K272" s="37" t="s">
        <v>247</v>
      </c>
      <c r="L272" s="11" t="s">
        <v>287</v>
      </c>
    </row>
    <row r="273" spans="1:12" ht="84" customHeight="1" x14ac:dyDescent="0.25">
      <c r="A273" s="8"/>
      <c r="B273" s="8">
        <v>61</v>
      </c>
      <c r="C273" s="34" t="s">
        <v>273</v>
      </c>
      <c r="D273" s="16">
        <v>33162000</v>
      </c>
      <c r="E273" s="64" t="s">
        <v>274</v>
      </c>
      <c r="F273" s="11" t="s">
        <v>275</v>
      </c>
      <c r="G273" s="12">
        <v>241554</v>
      </c>
      <c r="H273" s="13" t="s">
        <v>36</v>
      </c>
      <c r="I273" s="14">
        <v>3259003.2</v>
      </c>
      <c r="J273" s="15">
        <v>-3259003.2</v>
      </c>
      <c r="K273" s="37" t="s">
        <v>131</v>
      </c>
      <c r="L273" s="11" t="s">
        <v>132</v>
      </c>
    </row>
    <row r="274" spans="1:12" ht="84" customHeight="1" x14ac:dyDescent="0.25">
      <c r="A274" s="8"/>
      <c r="B274" s="8">
        <v>61</v>
      </c>
      <c r="C274" s="34" t="s">
        <v>273</v>
      </c>
      <c r="D274" s="16">
        <v>33162000</v>
      </c>
      <c r="E274" s="64" t="s">
        <v>274</v>
      </c>
      <c r="F274" s="11" t="s">
        <v>276</v>
      </c>
      <c r="G274" s="12">
        <v>241554</v>
      </c>
      <c r="H274" s="13" t="s">
        <v>36</v>
      </c>
      <c r="I274" s="14">
        <v>27764331.800000001</v>
      </c>
      <c r="J274" s="15">
        <v>-27764331.800000001</v>
      </c>
      <c r="K274" s="37" t="s">
        <v>131</v>
      </c>
      <c r="L274" s="11" t="s">
        <v>132</v>
      </c>
    </row>
  </sheetData>
  <autoFilter ref="A4:L274"/>
  <mergeCells count="4">
    <mergeCell ref="A1:L1"/>
    <mergeCell ref="A2:L2"/>
    <mergeCell ref="C3:E3"/>
    <mergeCell ref="G3:K3"/>
  </mergeCells>
  <pageMargins left="0.2" right="0.2" top="0.27" bottom="0.19" header="0.3" footer="0.17"/>
  <pageSetup paperSize="9" scale="5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80"/>
  <sheetViews>
    <sheetView view="pageBreakPreview" zoomScale="70" zoomScaleNormal="70" zoomScaleSheetLayoutView="70" workbookViewId="0">
      <selection activeCell="J277" sqref="J277:K277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E12</f>
        <v>สนง.จังหวัดนครศรีธรรมราช</v>
      </c>
      <c r="D3" s="66"/>
      <c r="E3" s="66"/>
      <c r="F3" s="39" t="s">
        <v>2</v>
      </c>
      <c r="G3" s="66" t="str">
        <f>K12</f>
        <v>ฝ่ายการช่างโยธา
การรถไฟแห่งประเทศไทย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9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9" t="s">
        <v>16</v>
      </c>
      <c r="L5" s="11" t="s">
        <v>19</v>
      </c>
    </row>
    <row r="6" spans="1:12" ht="63" hidden="1" x14ac:dyDescent="0.25">
      <c r="A6" s="8"/>
      <c r="B6" s="8">
        <v>54</v>
      </c>
      <c r="C6" s="9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9" t="s">
        <v>16</v>
      </c>
      <c r="L6" s="11" t="s">
        <v>19</v>
      </c>
    </row>
    <row r="7" spans="1:12" ht="63" hidden="1" x14ac:dyDescent="0.25">
      <c r="A7" s="8"/>
      <c r="B7" s="8">
        <v>54</v>
      </c>
      <c r="C7" s="9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9" t="s">
        <v>16</v>
      </c>
      <c r="L7" s="11" t="s">
        <v>19</v>
      </c>
    </row>
    <row r="8" spans="1:12" ht="63" hidden="1" x14ac:dyDescent="0.25">
      <c r="A8" s="8"/>
      <c r="B8" s="8">
        <v>54</v>
      </c>
      <c r="C8" s="9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9" t="s">
        <v>16</v>
      </c>
      <c r="L8" s="11" t="s">
        <v>19</v>
      </c>
    </row>
    <row r="9" spans="1:12" ht="63" hidden="1" x14ac:dyDescent="0.25">
      <c r="A9" s="8"/>
      <c r="B9" s="8">
        <v>54</v>
      </c>
      <c r="C9" s="9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9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x14ac:dyDescent="0.25">
      <c r="A12" s="8">
        <v>1</v>
      </c>
      <c r="B12" s="8">
        <v>55</v>
      </c>
      <c r="C12" s="11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9" t="s">
        <v>37</v>
      </c>
      <c r="L12" s="11" t="s">
        <v>296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9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9" t="s">
        <v>83</v>
      </c>
      <c r="L30" s="11" t="s">
        <v>85</v>
      </c>
    </row>
    <row r="31" spans="1:12" ht="63" hidden="1" x14ac:dyDescent="0.25">
      <c r="A31" s="8"/>
      <c r="B31" s="8">
        <v>57</v>
      </c>
      <c r="C31" s="9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9" t="s">
        <v>83</v>
      </c>
      <c r="L31" s="11" t="s">
        <v>88</v>
      </c>
    </row>
    <row r="32" spans="1:12" ht="63" hidden="1" x14ac:dyDescent="0.25">
      <c r="A32" s="8"/>
      <c r="B32" s="8">
        <v>57</v>
      </c>
      <c r="C32" s="9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9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9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9" t="s">
        <v>83</v>
      </c>
      <c r="L33" s="11" t="s">
        <v>88</v>
      </c>
    </row>
    <row r="34" spans="1:12" ht="63" hidden="1" x14ac:dyDescent="0.25">
      <c r="A34" s="8"/>
      <c r="B34" s="8">
        <v>57</v>
      </c>
      <c r="C34" s="9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9" t="s">
        <v>83</v>
      </c>
      <c r="L34" s="11" t="s">
        <v>91</v>
      </c>
    </row>
    <row r="35" spans="1:12" ht="63" hidden="1" x14ac:dyDescent="0.25">
      <c r="A35" s="8"/>
      <c r="B35" s="8">
        <v>57</v>
      </c>
      <c r="C35" s="9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9" t="s">
        <v>83</v>
      </c>
      <c r="L35" s="11" t="s">
        <v>97</v>
      </c>
    </row>
    <row r="36" spans="1:12" ht="63" hidden="1" x14ac:dyDescent="0.25">
      <c r="A36" s="8"/>
      <c r="B36" s="8">
        <v>57</v>
      </c>
      <c r="C36" s="9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9" t="s">
        <v>83</v>
      </c>
      <c r="L36" s="11" t="s">
        <v>97</v>
      </c>
    </row>
    <row r="37" spans="1:12" ht="63" hidden="1" x14ac:dyDescent="0.25">
      <c r="A37" s="8"/>
      <c r="B37" s="8">
        <v>57</v>
      </c>
      <c r="C37" s="9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9" t="s">
        <v>83</v>
      </c>
      <c r="L37" s="11" t="s">
        <v>97</v>
      </c>
    </row>
    <row r="38" spans="1:12" ht="63" hidden="1" x14ac:dyDescent="0.25">
      <c r="A38" s="8"/>
      <c r="B38" s="8">
        <v>57</v>
      </c>
      <c r="C38" s="9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9" t="s">
        <v>83</v>
      </c>
      <c r="L38" s="11" t="s">
        <v>97</v>
      </c>
    </row>
    <row r="39" spans="1:12" ht="63" hidden="1" x14ac:dyDescent="0.25">
      <c r="A39" s="8"/>
      <c r="B39" s="8">
        <v>57</v>
      </c>
      <c r="C39" s="9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9" t="s">
        <v>83</v>
      </c>
      <c r="L39" s="11" t="s">
        <v>97</v>
      </c>
    </row>
    <row r="40" spans="1:12" ht="63" hidden="1" x14ac:dyDescent="0.25">
      <c r="A40" s="8"/>
      <c r="B40" s="8">
        <v>57</v>
      </c>
      <c r="C40" s="9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9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9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9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9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9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9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9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9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9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9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9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21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9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21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9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23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9" t="s">
        <v>141</v>
      </c>
      <c r="L54" s="11" t="s">
        <v>141</v>
      </c>
    </row>
    <row r="55" spans="1:13" ht="84" hidden="1" x14ac:dyDescent="0.25">
      <c r="A55" s="8"/>
      <c r="B55" s="8">
        <v>60</v>
      </c>
      <c r="C55" s="23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9" t="s">
        <v>143</v>
      </c>
      <c r="L55" s="11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11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9" t="s">
        <v>179</v>
      </c>
      <c r="L140" s="11" t="s">
        <v>180</v>
      </c>
    </row>
    <row r="141" spans="1:12" ht="84" hidden="1" x14ac:dyDescent="0.25">
      <c r="A141" s="8"/>
      <c r="B141" s="8">
        <v>60</v>
      </c>
      <c r="C141" s="11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9" t="s">
        <v>179</v>
      </c>
      <c r="L141" s="11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11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9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11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9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9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9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1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9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1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9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11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9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11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9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11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9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11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9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11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9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11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9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11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9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11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9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11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9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11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9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11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9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11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9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x14ac:dyDescent="0.25">
      <c r="A265" s="8"/>
      <c r="B265" s="8">
        <v>61</v>
      </c>
      <c r="C265" s="11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9"/>
      <c r="L265" s="11" t="s">
        <v>267</v>
      </c>
    </row>
    <row r="266" spans="1:12" ht="126" hidden="1" x14ac:dyDescent="0.25">
      <c r="A266" s="8"/>
      <c r="B266" s="8">
        <v>61</v>
      </c>
      <c r="C266" s="11" t="s">
        <v>264</v>
      </c>
      <c r="D266" s="16">
        <v>725000</v>
      </c>
      <c r="E266" s="11" t="s">
        <v>43</v>
      </c>
      <c r="F266" s="11" t="s">
        <v>265</v>
      </c>
      <c r="G266" s="12"/>
      <c r="H266" s="28">
        <v>1</v>
      </c>
      <c r="I266" s="33">
        <v>127525.162</v>
      </c>
      <c r="J266" s="15">
        <f t="shared" ref="J266:J270" si="22">H266*I266</f>
        <v>127525.162</v>
      </c>
      <c r="K266" s="9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11" t="s">
        <v>264</v>
      </c>
      <c r="D267" s="16">
        <v>725000</v>
      </c>
      <c r="E267" s="11" t="s">
        <v>43</v>
      </c>
      <c r="F267" s="11" t="s">
        <v>265</v>
      </c>
      <c r="G267" s="12"/>
      <c r="H267" s="28">
        <v>1</v>
      </c>
      <c r="I267" s="33">
        <v>127525.162</v>
      </c>
      <c r="J267" s="15">
        <f t="shared" si="22"/>
        <v>127525.162</v>
      </c>
      <c r="K267" s="9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11" t="s">
        <v>264</v>
      </c>
      <c r="D268" s="16">
        <v>725000</v>
      </c>
      <c r="E268" s="11" t="s">
        <v>43</v>
      </c>
      <c r="F268" s="11" t="s">
        <v>265</v>
      </c>
      <c r="G268" s="12"/>
      <c r="H268" s="28">
        <v>1</v>
      </c>
      <c r="I268" s="33">
        <v>127525.162</v>
      </c>
      <c r="J268" s="15">
        <f t="shared" si="22"/>
        <v>127525.162</v>
      </c>
      <c r="K268" s="9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11" t="s">
        <v>264</v>
      </c>
      <c r="D269" s="16">
        <v>725000</v>
      </c>
      <c r="E269" s="11" t="s">
        <v>43</v>
      </c>
      <c r="F269" s="11" t="s">
        <v>265</v>
      </c>
      <c r="G269" s="12"/>
      <c r="H269" s="28">
        <v>1</v>
      </c>
      <c r="I269" s="33">
        <v>127525.162</v>
      </c>
      <c r="J269" s="15">
        <f t="shared" si="22"/>
        <v>127525.162</v>
      </c>
      <c r="K269" s="9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11" t="s">
        <v>264</v>
      </c>
      <c r="D270" s="16">
        <v>725000</v>
      </c>
      <c r="E270" s="11" t="s">
        <v>43</v>
      </c>
      <c r="F270" s="11" t="s">
        <v>265</v>
      </c>
      <c r="G270" s="12"/>
      <c r="H270" s="28">
        <v>1</v>
      </c>
      <c r="I270" s="33">
        <v>127525.162</v>
      </c>
      <c r="J270" s="15">
        <f t="shared" si="22"/>
        <v>127525.162</v>
      </c>
      <c r="K270" s="9"/>
      <c r="L270" s="11"/>
    </row>
    <row r="271" spans="1:12" ht="84" hidden="1" x14ac:dyDescent="0.25">
      <c r="A271" s="8"/>
      <c r="B271" s="8">
        <v>61</v>
      </c>
      <c r="C271" s="11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9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11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9" t="s">
        <v>131</v>
      </c>
      <c r="L272" s="11" t="s">
        <v>132</v>
      </c>
    </row>
    <row r="273" spans="1:12" x14ac:dyDescent="0.25">
      <c r="A273" s="53"/>
    </row>
    <row r="277" spans="1:12" ht="21" x14ac:dyDescent="0.35">
      <c r="I277" s="54" t="s">
        <v>278</v>
      </c>
      <c r="J277" s="68" t="s">
        <v>283</v>
      </c>
      <c r="K277" s="68"/>
      <c r="L277" s="57" t="s">
        <v>279</v>
      </c>
    </row>
    <row r="278" spans="1:12" ht="21" x14ac:dyDescent="0.35">
      <c r="I278" s="54" t="s">
        <v>280</v>
      </c>
      <c r="J278" s="68" t="s">
        <v>282</v>
      </c>
      <c r="K278" s="68"/>
      <c r="L278" s="57"/>
    </row>
    <row r="279" spans="1:12" ht="21" x14ac:dyDescent="0.35">
      <c r="I279" s="54" t="s">
        <v>281</v>
      </c>
      <c r="J279" s="67">
        <v>241981</v>
      </c>
      <c r="K279" s="67"/>
      <c r="L279" s="57"/>
    </row>
    <row r="280" spans="1:12" ht="21" x14ac:dyDescent="0.35">
      <c r="I280" s="58"/>
      <c r="J280" s="55"/>
      <c r="K280" s="56"/>
      <c r="L280" s="57"/>
    </row>
  </sheetData>
  <autoFilter ref="A4:L272">
    <filterColumn colId="2">
      <filters>
        <filter val="โครงการก่อสร้างศูนย์กระจายสินค้าภาคใต้-ทุ่งสง"/>
        <filter val="โครงการเชื่อมโยงระบบการขนส่งสินค้า และโครงข่ายคมนาคม_x000a_กิจกรรม : พัฒนาศูนย์กระจายสินค้าภาคใต้ - ทุ่งสง (ระยะที่ 1)"/>
        <filter val="โครงการพัฒนาศูนย์กระจายสินค้าภาคใต้-ทุ่งสง (งานระยะที่ 1)"/>
        <filter val="โครงการพัฒนาศูนย์กระจายสินค้าภาคใต้-ทุ่งสง ระยะที่ 1"/>
        <filter val="โครงการพัฒนาศูนย์กระจายสินค้าภาคใต้-ทุ่งสง_x000a_กิจกรรม: ก่อสร้างรางรถไฟต่อจากสายประธานเข้าสู่โครงการฯ"/>
      </filters>
    </filterColumn>
    <filterColumn colId="10">
      <filters>
        <filter val="ฝ่ายการช่างโยธา_x000a_การรถไฟแห่งประเทศไทย"/>
      </filters>
    </filterColumn>
  </autoFilter>
  <mergeCells count="7">
    <mergeCell ref="J279:K279"/>
    <mergeCell ref="A1:L1"/>
    <mergeCell ref="A2:L2"/>
    <mergeCell ref="C3:E3"/>
    <mergeCell ref="G3:K3"/>
    <mergeCell ref="J277:K277"/>
    <mergeCell ref="J278:K278"/>
  </mergeCells>
  <pageMargins left="0.2" right="0.2" top="0.27" bottom="0.19" header="0.3" footer="0.17"/>
  <pageSetup paperSize="9" scale="5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F158" sqref="F158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">
        <v>284</v>
      </c>
      <c r="D3" s="66"/>
      <c r="E3" s="66"/>
      <c r="F3" s="39" t="s">
        <v>2</v>
      </c>
      <c r="G3" s="66" t="str">
        <f>K52</f>
        <v>เทศบาลเมืองทุ่งสง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9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9" t="s">
        <v>16</v>
      </c>
      <c r="L5" s="11" t="s">
        <v>19</v>
      </c>
    </row>
    <row r="6" spans="1:12" ht="63" hidden="1" x14ac:dyDescent="0.25">
      <c r="A6" s="8"/>
      <c r="B6" s="8">
        <v>54</v>
      </c>
      <c r="C6" s="9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9" t="s">
        <v>16</v>
      </c>
      <c r="L6" s="11" t="s">
        <v>19</v>
      </c>
    </row>
    <row r="7" spans="1:12" ht="63" hidden="1" x14ac:dyDescent="0.25">
      <c r="A7" s="8"/>
      <c r="B7" s="8">
        <v>54</v>
      </c>
      <c r="C7" s="9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9" t="s">
        <v>16</v>
      </c>
      <c r="L7" s="11" t="s">
        <v>19</v>
      </c>
    </row>
    <row r="8" spans="1:12" ht="63" hidden="1" x14ac:dyDescent="0.25">
      <c r="A8" s="8"/>
      <c r="B8" s="8">
        <v>54</v>
      </c>
      <c r="C8" s="9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9" t="s">
        <v>16</v>
      </c>
      <c r="L8" s="11" t="s">
        <v>19</v>
      </c>
    </row>
    <row r="9" spans="1:12" ht="63" hidden="1" x14ac:dyDescent="0.25">
      <c r="A9" s="8"/>
      <c r="B9" s="8">
        <v>54</v>
      </c>
      <c r="C9" s="9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9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11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9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9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9" t="s">
        <v>83</v>
      </c>
      <c r="L30" s="11" t="s">
        <v>85</v>
      </c>
    </row>
    <row r="31" spans="1:12" ht="63" hidden="1" x14ac:dyDescent="0.25">
      <c r="A31" s="8"/>
      <c r="B31" s="8">
        <v>57</v>
      </c>
      <c r="C31" s="9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9" t="s">
        <v>83</v>
      </c>
      <c r="L31" s="11" t="s">
        <v>88</v>
      </c>
    </row>
    <row r="32" spans="1:12" ht="63" hidden="1" x14ac:dyDescent="0.25">
      <c r="A32" s="8"/>
      <c r="B32" s="8">
        <v>57</v>
      </c>
      <c r="C32" s="9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9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9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9" t="s">
        <v>83</v>
      </c>
      <c r="L33" s="11" t="s">
        <v>88</v>
      </c>
    </row>
    <row r="34" spans="1:12" ht="63" hidden="1" x14ac:dyDescent="0.25">
      <c r="A34" s="8"/>
      <c r="B34" s="8">
        <v>57</v>
      </c>
      <c r="C34" s="9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9" t="s">
        <v>83</v>
      </c>
      <c r="L34" s="11" t="s">
        <v>91</v>
      </c>
    </row>
    <row r="35" spans="1:12" ht="63" hidden="1" x14ac:dyDescent="0.25">
      <c r="A35" s="8"/>
      <c r="B35" s="8">
        <v>57</v>
      </c>
      <c r="C35" s="9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9" t="s">
        <v>83</v>
      </c>
      <c r="L35" s="11" t="s">
        <v>97</v>
      </c>
    </row>
    <row r="36" spans="1:12" ht="63" hidden="1" x14ac:dyDescent="0.25">
      <c r="A36" s="8"/>
      <c r="B36" s="8">
        <v>57</v>
      </c>
      <c r="C36" s="9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9" t="s">
        <v>83</v>
      </c>
      <c r="L36" s="11" t="s">
        <v>97</v>
      </c>
    </row>
    <row r="37" spans="1:12" ht="63" hidden="1" x14ac:dyDescent="0.25">
      <c r="A37" s="8"/>
      <c r="B37" s="8">
        <v>57</v>
      </c>
      <c r="C37" s="9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9" t="s">
        <v>83</v>
      </c>
      <c r="L37" s="11" t="s">
        <v>97</v>
      </c>
    </row>
    <row r="38" spans="1:12" ht="63" hidden="1" x14ac:dyDescent="0.25">
      <c r="A38" s="8"/>
      <c r="B38" s="8">
        <v>57</v>
      </c>
      <c r="C38" s="9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9" t="s">
        <v>83</v>
      </c>
      <c r="L38" s="11" t="s">
        <v>97</v>
      </c>
    </row>
    <row r="39" spans="1:12" ht="63" hidden="1" x14ac:dyDescent="0.25">
      <c r="A39" s="8"/>
      <c r="B39" s="8">
        <v>57</v>
      </c>
      <c r="C39" s="9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9" t="s">
        <v>83</v>
      </c>
      <c r="L39" s="11" t="s">
        <v>97</v>
      </c>
    </row>
    <row r="40" spans="1:12" ht="63" hidden="1" x14ac:dyDescent="0.25">
      <c r="A40" s="8"/>
      <c r="B40" s="8">
        <v>57</v>
      </c>
      <c r="C40" s="9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9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9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9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9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9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9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9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9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9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9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9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x14ac:dyDescent="0.25">
      <c r="A52" s="8">
        <v>1</v>
      </c>
      <c r="B52" s="8">
        <v>59</v>
      </c>
      <c r="C52" s="21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9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21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9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23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9" t="s">
        <v>141</v>
      </c>
      <c r="L54" s="11" t="s">
        <v>141</v>
      </c>
    </row>
    <row r="55" spans="1:13" ht="84" hidden="1" x14ac:dyDescent="0.25">
      <c r="A55" s="8"/>
      <c r="B55" s="8">
        <v>60</v>
      </c>
      <c r="C55" s="23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9" t="s">
        <v>143</v>
      </c>
      <c r="L55" s="11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11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9" t="s">
        <v>179</v>
      </c>
      <c r="L140" s="11" t="s">
        <v>180</v>
      </c>
    </row>
    <row r="141" spans="1:12" ht="84" hidden="1" x14ac:dyDescent="0.25">
      <c r="A141" s="8"/>
      <c r="B141" s="8">
        <v>60</v>
      </c>
      <c r="C141" s="11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9" t="s">
        <v>179</v>
      </c>
      <c r="L141" s="11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11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9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11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9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9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9" t="s">
        <v>136</v>
      </c>
      <c r="L156" s="11" t="s">
        <v>107</v>
      </c>
    </row>
    <row r="157" spans="1:12" ht="63" x14ac:dyDescent="0.25">
      <c r="A157" s="8">
        <v>2</v>
      </c>
      <c r="B157" s="8">
        <v>60</v>
      </c>
      <c r="C157" s="31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9" t="s">
        <v>131</v>
      </c>
      <c r="L157" s="11" t="s">
        <v>132</v>
      </c>
    </row>
    <row r="158" spans="1:12" ht="126" x14ac:dyDescent="0.25">
      <c r="A158" s="8">
        <v>3</v>
      </c>
      <c r="B158" s="8">
        <v>60</v>
      </c>
      <c r="C158" s="31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9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11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9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11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9" t="s">
        <v>186</v>
      </c>
      <c r="L160" s="11" t="s">
        <v>187</v>
      </c>
    </row>
    <row r="161" spans="1:12" ht="84" x14ac:dyDescent="0.25">
      <c r="A161" s="8">
        <v>4</v>
      </c>
      <c r="B161" s="8">
        <v>60</v>
      </c>
      <c r="C161" s="11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9" t="s">
        <v>131</v>
      </c>
      <c r="L161" s="11" t="s">
        <v>132</v>
      </c>
    </row>
    <row r="162" spans="1:12" ht="84" x14ac:dyDescent="0.25">
      <c r="A162" s="8">
        <v>5</v>
      </c>
      <c r="B162" s="8">
        <v>60</v>
      </c>
      <c r="C162" s="11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9" t="s">
        <v>131</v>
      </c>
      <c r="L162" s="11" t="s">
        <v>132</v>
      </c>
    </row>
    <row r="163" spans="1:12" ht="84" x14ac:dyDescent="0.25">
      <c r="A163" s="8">
        <v>6</v>
      </c>
      <c r="B163" s="8">
        <v>60</v>
      </c>
      <c r="C163" s="11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9" t="s">
        <v>131</v>
      </c>
      <c r="L163" s="11" t="s">
        <v>132</v>
      </c>
    </row>
    <row r="164" spans="1:12" ht="84" x14ac:dyDescent="0.25">
      <c r="A164" s="8">
        <v>7</v>
      </c>
      <c r="B164" s="8">
        <v>60</v>
      </c>
      <c r="C164" s="11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9" t="s">
        <v>131</v>
      </c>
      <c r="L164" s="11" t="s">
        <v>132</v>
      </c>
    </row>
    <row r="165" spans="1:12" ht="84" x14ac:dyDescent="0.25">
      <c r="A165" s="8">
        <v>8</v>
      </c>
      <c r="B165" s="8">
        <v>60</v>
      </c>
      <c r="C165" s="11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9" t="s">
        <v>131</v>
      </c>
      <c r="L165" s="11" t="s">
        <v>132</v>
      </c>
    </row>
    <row r="166" spans="1:12" ht="84" x14ac:dyDescent="0.25">
      <c r="A166" s="8">
        <v>9</v>
      </c>
      <c r="B166" s="8">
        <v>60</v>
      </c>
      <c r="C166" s="11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9" t="s">
        <v>131</v>
      </c>
      <c r="L166" s="11" t="s">
        <v>132</v>
      </c>
    </row>
    <row r="167" spans="1:12" ht="84" x14ac:dyDescent="0.25">
      <c r="A167" s="8">
        <v>10</v>
      </c>
      <c r="B167" s="8">
        <v>60</v>
      </c>
      <c r="C167" s="11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9" t="s">
        <v>131</v>
      </c>
      <c r="L167" s="11" t="s">
        <v>132</v>
      </c>
    </row>
    <row r="168" spans="1:12" ht="84" x14ac:dyDescent="0.25">
      <c r="A168" s="8">
        <v>11</v>
      </c>
      <c r="B168" s="8">
        <v>60</v>
      </c>
      <c r="C168" s="11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9" t="s">
        <v>131</v>
      </c>
      <c r="L168" s="11" t="s">
        <v>132</v>
      </c>
    </row>
    <row r="169" spans="1:12" ht="84" x14ac:dyDescent="0.25">
      <c r="A169" s="8">
        <v>12</v>
      </c>
      <c r="B169" s="8">
        <v>60</v>
      </c>
      <c r="C169" s="11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9" t="s">
        <v>131</v>
      </c>
      <c r="L169" s="11" t="s">
        <v>132</v>
      </c>
    </row>
    <row r="170" spans="1:12" ht="84" x14ac:dyDescent="0.25">
      <c r="A170" s="8">
        <v>13</v>
      </c>
      <c r="B170" s="8">
        <v>60</v>
      </c>
      <c r="C170" s="11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9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x14ac:dyDescent="0.25">
      <c r="A265" s="8"/>
      <c r="B265" s="8">
        <v>61</v>
      </c>
      <c r="C265" s="11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9"/>
      <c r="L265" s="11" t="s">
        <v>267</v>
      </c>
    </row>
    <row r="266" spans="1:12" ht="126" hidden="1" x14ac:dyDescent="0.25">
      <c r="A266" s="8"/>
      <c r="B266" s="8">
        <v>61</v>
      </c>
      <c r="C266" s="11" t="s">
        <v>264</v>
      </c>
      <c r="D266" s="16">
        <v>725000</v>
      </c>
      <c r="E266" s="11" t="s">
        <v>43</v>
      </c>
      <c r="F266" s="11" t="s">
        <v>265</v>
      </c>
      <c r="G266" s="12"/>
      <c r="H266" s="28">
        <v>1</v>
      </c>
      <c r="I266" s="33">
        <v>127525.162</v>
      </c>
      <c r="J266" s="15">
        <f t="shared" ref="J266:J270" si="22">H266*I266</f>
        <v>127525.162</v>
      </c>
      <c r="K266" s="9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11" t="s">
        <v>264</v>
      </c>
      <c r="D267" s="16">
        <v>725000</v>
      </c>
      <c r="E267" s="11" t="s">
        <v>43</v>
      </c>
      <c r="F267" s="11" t="s">
        <v>265</v>
      </c>
      <c r="G267" s="12"/>
      <c r="H267" s="28">
        <v>1</v>
      </c>
      <c r="I267" s="33">
        <v>127525.162</v>
      </c>
      <c r="J267" s="15">
        <f t="shared" si="22"/>
        <v>127525.162</v>
      </c>
      <c r="K267" s="9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11" t="s">
        <v>264</v>
      </c>
      <c r="D268" s="16">
        <v>725000</v>
      </c>
      <c r="E268" s="11" t="s">
        <v>43</v>
      </c>
      <c r="F268" s="11" t="s">
        <v>265</v>
      </c>
      <c r="G268" s="12"/>
      <c r="H268" s="28">
        <v>1</v>
      </c>
      <c r="I268" s="33">
        <v>127525.162</v>
      </c>
      <c r="J268" s="15">
        <f t="shared" si="22"/>
        <v>127525.162</v>
      </c>
      <c r="K268" s="9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11" t="s">
        <v>264</v>
      </c>
      <c r="D269" s="16">
        <v>725000</v>
      </c>
      <c r="E269" s="11" t="s">
        <v>43</v>
      </c>
      <c r="F269" s="11" t="s">
        <v>265</v>
      </c>
      <c r="G269" s="12"/>
      <c r="H269" s="28">
        <v>1</v>
      </c>
      <c r="I269" s="33">
        <v>127525.162</v>
      </c>
      <c r="J269" s="15">
        <f t="shared" si="22"/>
        <v>127525.162</v>
      </c>
      <c r="K269" s="9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11" t="s">
        <v>264</v>
      </c>
      <c r="D270" s="16">
        <v>725000</v>
      </c>
      <c r="E270" s="11" t="s">
        <v>43</v>
      </c>
      <c r="F270" s="11" t="s">
        <v>265</v>
      </c>
      <c r="G270" s="12"/>
      <c r="H270" s="28">
        <v>1</v>
      </c>
      <c r="I270" s="33">
        <v>127525.162</v>
      </c>
      <c r="J270" s="15">
        <f t="shared" si="22"/>
        <v>127525.162</v>
      </c>
      <c r="K270" s="9"/>
      <c r="L270" s="11"/>
    </row>
    <row r="271" spans="1:12" ht="84" x14ac:dyDescent="0.25">
      <c r="A271" s="8">
        <v>14</v>
      </c>
      <c r="B271" s="8">
        <v>61</v>
      </c>
      <c r="C271" s="11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9" t="s">
        <v>131</v>
      </c>
      <c r="L271" s="11" t="s">
        <v>132</v>
      </c>
    </row>
    <row r="272" spans="1:12" ht="84" x14ac:dyDescent="0.25">
      <c r="A272" s="8">
        <v>15</v>
      </c>
      <c r="B272" s="8">
        <v>61</v>
      </c>
      <c r="C272" s="11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9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ก่อสร้างศูนย์กระจายสินค้าภาคใต้-ทุ่งสง"/>
        <filter val="โครงการเชื่อมโยงระบบการขนส่งสินค้า และโครงข่ายคมนาคม_x000a_กิจกรรม : พัฒนาศูนย์กระจายสินค้าภาคใต้ - ทุ่งสง (ระยะที่ 1)"/>
        <filter val="โครงการพัฒนาศูนย์กระจายสินค้าภาคใต้-ทุ่งสง (งานระยะที่ 1)"/>
        <filter val="โครงการพัฒนาศูนย์กระจายสินค้าภาคใต้-ทุ่งสง ระยะที่ 1"/>
        <filter val="โครงการพัฒนาศูนย์กระจายสินค้าภาคใต้-ทุ่งสง_x000a_กิจกรรม: ก่อสร้างรางรถไฟต่อจากสายประธานเข้าสู่โครงการฯ"/>
      </filters>
    </filterColumn>
    <filterColumn colId="10">
      <filters>
        <filter val="เทศบาลเมืองทุ่งสง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D284" sqref="D284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E41</f>
        <v>สนง.โยธาธิการและผังเมืองจังหวัดนครศรีธรรมราช</v>
      </c>
      <c r="D3" s="66"/>
      <c r="E3" s="66"/>
      <c r="F3" s="39" t="s">
        <v>2</v>
      </c>
      <c r="G3" s="66" t="str">
        <f>K41</f>
        <v>เทศบาลนครนครศรีธรรมราช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customHeight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297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customHeight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21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11" t="s">
        <v>134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customHeight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customHeight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customHeight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customHeight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customHeight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customHeight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customHeight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customHeight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customHeight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customHeight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customHeight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customHeight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9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11" t="s">
        <v>134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บูรณะโบราณสถาน วัดพระมหาธาตุวรมหาวิหาร จังหวัดนครศรีธรรมราช"/>
        <filter val="โครงการบูรณะองค์พระบรมธาตุนครศรีธรรมราช วัดพระมหาธาตุวรมหาวิหาร จังหวัดนครศรีธรรมราช"/>
        <filter val="โครงการย้อนร้อยอารยธรรมศรีวิชัยสู่อาเซียน"/>
      </filters>
    </filterColumn>
    <filterColumn colId="10">
      <filters>
        <filter val="วัดพระมหาธาตุวรมหาวิหาร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F6" sqref="F6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E5</f>
        <v>สนง.สหกรณ์จังหวัดนครศรีธรรมราช</v>
      </c>
      <c r="D3" s="66"/>
      <c r="E3" s="66"/>
      <c r="F3" s="39" t="s">
        <v>2</v>
      </c>
      <c r="G3" s="66" t="str">
        <f>K5</f>
        <v>สนง.สหกรณ์จังหวัดนครศรีธรรมราช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42" x14ac:dyDescent="0.25">
      <c r="A5" s="8">
        <v>1</v>
      </c>
      <c r="B5" s="8">
        <v>54</v>
      </c>
      <c r="C5" s="9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9" t="s">
        <v>16</v>
      </c>
      <c r="L5" s="11" t="s">
        <v>19</v>
      </c>
    </row>
    <row r="6" spans="1:12" ht="42" x14ac:dyDescent="0.25">
      <c r="A6" s="8"/>
      <c r="B6" s="8"/>
      <c r="C6" s="9"/>
      <c r="D6" s="10"/>
      <c r="E6" s="11"/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9" t="s">
        <v>16</v>
      </c>
      <c r="L6" s="11" t="s">
        <v>19</v>
      </c>
    </row>
    <row r="7" spans="1:12" ht="42" x14ac:dyDescent="0.25">
      <c r="A7" s="8"/>
      <c r="B7" s="8"/>
      <c r="C7" s="9"/>
      <c r="D7" s="10"/>
      <c r="E7" s="11"/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9" t="s">
        <v>16</v>
      </c>
      <c r="L7" s="11" t="s">
        <v>19</v>
      </c>
    </row>
    <row r="8" spans="1:12" ht="63" x14ac:dyDescent="0.25">
      <c r="A8" s="8"/>
      <c r="B8" s="8"/>
      <c r="C8" s="9"/>
      <c r="D8" s="10"/>
      <c r="E8" s="11"/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9" t="s">
        <v>16</v>
      </c>
      <c r="L8" s="11" t="s">
        <v>19</v>
      </c>
    </row>
    <row r="9" spans="1:12" ht="42" x14ac:dyDescent="0.25">
      <c r="A9" s="8"/>
      <c r="B9" s="8"/>
      <c r="C9" s="9"/>
      <c r="D9" s="10"/>
      <c r="E9" s="11"/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9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9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9" t="s">
        <v>83</v>
      </c>
      <c r="L30" s="11" t="s">
        <v>85</v>
      </c>
    </row>
    <row r="31" spans="1:12" ht="63" hidden="1" x14ac:dyDescent="0.25">
      <c r="A31" s="8"/>
      <c r="B31" s="8">
        <v>57</v>
      </c>
      <c r="C31" s="9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9" t="s">
        <v>83</v>
      </c>
      <c r="L31" s="11" t="s">
        <v>88</v>
      </c>
    </row>
    <row r="32" spans="1:12" ht="63" hidden="1" x14ac:dyDescent="0.25">
      <c r="A32" s="8"/>
      <c r="B32" s="8">
        <v>57</v>
      </c>
      <c r="C32" s="9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9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9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9" t="s">
        <v>83</v>
      </c>
      <c r="L33" s="11" t="s">
        <v>88</v>
      </c>
    </row>
    <row r="34" spans="1:12" ht="63" hidden="1" x14ac:dyDescent="0.25">
      <c r="A34" s="8"/>
      <c r="B34" s="8">
        <v>57</v>
      </c>
      <c r="C34" s="9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9" t="s">
        <v>83</v>
      </c>
      <c r="L34" s="11" t="s">
        <v>91</v>
      </c>
    </row>
    <row r="35" spans="1:12" ht="63" hidden="1" x14ac:dyDescent="0.25">
      <c r="A35" s="8"/>
      <c r="B35" s="8">
        <v>57</v>
      </c>
      <c r="C35" s="9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9" t="s">
        <v>83</v>
      </c>
      <c r="L35" s="11" t="s">
        <v>97</v>
      </c>
    </row>
    <row r="36" spans="1:12" ht="63" hidden="1" x14ac:dyDescent="0.25">
      <c r="A36" s="8"/>
      <c r="B36" s="8">
        <v>57</v>
      </c>
      <c r="C36" s="9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9" t="s">
        <v>83</v>
      </c>
      <c r="L36" s="11" t="s">
        <v>97</v>
      </c>
    </row>
    <row r="37" spans="1:12" ht="63" hidden="1" x14ac:dyDescent="0.25">
      <c r="A37" s="8"/>
      <c r="B37" s="8">
        <v>57</v>
      </c>
      <c r="C37" s="9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9" t="s">
        <v>83</v>
      </c>
      <c r="L37" s="11" t="s">
        <v>97</v>
      </c>
    </row>
    <row r="38" spans="1:12" ht="63" hidden="1" x14ac:dyDescent="0.25">
      <c r="A38" s="8"/>
      <c r="B38" s="8">
        <v>57</v>
      </c>
      <c r="C38" s="9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9" t="s">
        <v>83</v>
      </c>
      <c r="L38" s="11" t="s">
        <v>97</v>
      </c>
    </row>
    <row r="39" spans="1:12" ht="63" hidden="1" x14ac:dyDescent="0.25">
      <c r="A39" s="8"/>
      <c r="B39" s="8">
        <v>57</v>
      </c>
      <c r="C39" s="9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9" t="s">
        <v>83</v>
      </c>
      <c r="L39" s="11" t="s">
        <v>97</v>
      </c>
    </row>
    <row r="40" spans="1:12" ht="63" hidden="1" x14ac:dyDescent="0.25">
      <c r="A40" s="8"/>
      <c r="B40" s="8">
        <v>57</v>
      </c>
      <c r="C40" s="9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9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9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9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9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9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9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9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9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9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9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9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23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9" t="s">
        <v>141</v>
      </c>
      <c r="L54" s="11" t="s">
        <v>141</v>
      </c>
    </row>
    <row r="55" spans="1:13" ht="84" hidden="1" x14ac:dyDescent="0.25">
      <c r="A55" s="8"/>
      <c r="B55" s="8">
        <v>60</v>
      </c>
      <c r="C55" s="23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9" t="s">
        <v>143</v>
      </c>
      <c r="L55" s="11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11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9" t="s">
        <v>179</v>
      </c>
      <c r="L140" s="11" t="s">
        <v>180</v>
      </c>
    </row>
    <row r="141" spans="1:12" ht="84" hidden="1" x14ac:dyDescent="0.25">
      <c r="A141" s="8"/>
      <c r="B141" s="8">
        <v>60</v>
      </c>
      <c r="C141" s="11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9" t="s">
        <v>179</v>
      </c>
      <c r="L141" s="11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11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9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11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9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11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9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11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9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x14ac:dyDescent="0.25">
      <c r="A265" s="8"/>
      <c r="B265" s="8">
        <v>61</v>
      </c>
      <c r="C265" s="11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9"/>
      <c r="L265" s="11" t="s">
        <v>267</v>
      </c>
    </row>
    <row r="266" spans="1:12" ht="126" hidden="1" x14ac:dyDescent="0.25">
      <c r="A266" s="8"/>
      <c r="B266" s="8">
        <v>61</v>
      </c>
      <c r="C266" s="11" t="s">
        <v>264</v>
      </c>
      <c r="D266" s="16">
        <v>725000</v>
      </c>
      <c r="E266" s="11" t="s">
        <v>43</v>
      </c>
      <c r="F266" s="11" t="s">
        <v>265</v>
      </c>
      <c r="G266" s="12"/>
      <c r="H266" s="28">
        <v>1</v>
      </c>
      <c r="I266" s="33">
        <v>127525.162</v>
      </c>
      <c r="J266" s="15">
        <f t="shared" ref="J266:J270" si="22">H266*I266</f>
        <v>127525.162</v>
      </c>
      <c r="K266" s="9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11" t="s">
        <v>264</v>
      </c>
      <c r="D267" s="16">
        <v>725000</v>
      </c>
      <c r="E267" s="11" t="s">
        <v>43</v>
      </c>
      <c r="F267" s="11" t="s">
        <v>265</v>
      </c>
      <c r="G267" s="12"/>
      <c r="H267" s="28">
        <v>1</v>
      </c>
      <c r="I267" s="33">
        <v>127525.162</v>
      </c>
      <c r="J267" s="15">
        <f t="shared" si="22"/>
        <v>127525.162</v>
      </c>
      <c r="K267" s="9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11" t="s">
        <v>264</v>
      </c>
      <c r="D268" s="16">
        <v>725000</v>
      </c>
      <c r="E268" s="11" t="s">
        <v>43</v>
      </c>
      <c r="F268" s="11" t="s">
        <v>265</v>
      </c>
      <c r="G268" s="12"/>
      <c r="H268" s="28">
        <v>1</v>
      </c>
      <c r="I268" s="33">
        <v>127525.162</v>
      </c>
      <c r="J268" s="15">
        <f t="shared" si="22"/>
        <v>127525.162</v>
      </c>
      <c r="K268" s="9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11" t="s">
        <v>264</v>
      </c>
      <c r="D269" s="16">
        <v>725000</v>
      </c>
      <c r="E269" s="11" t="s">
        <v>43</v>
      </c>
      <c r="F269" s="11" t="s">
        <v>265</v>
      </c>
      <c r="G269" s="12"/>
      <c r="H269" s="28">
        <v>1</v>
      </c>
      <c r="I269" s="33">
        <v>127525.162</v>
      </c>
      <c r="J269" s="15">
        <f t="shared" si="22"/>
        <v>127525.162</v>
      </c>
      <c r="K269" s="9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11" t="s">
        <v>264</v>
      </c>
      <c r="D270" s="16">
        <v>725000</v>
      </c>
      <c r="E270" s="11" t="s">
        <v>43</v>
      </c>
      <c r="F270" s="11" t="s">
        <v>265</v>
      </c>
      <c r="G270" s="12"/>
      <c r="H270" s="28">
        <v>1</v>
      </c>
      <c r="I270" s="33">
        <v>127525.162</v>
      </c>
      <c r="J270" s="15">
        <f t="shared" si="22"/>
        <v>127525.162</v>
      </c>
      <c r="K270" s="9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ผลิตปาล์มน้ำมันและน้ำมันปาล์มแบบครบวงจร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E290" sqref="E290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E154</f>
        <v>ตำรวจภูธรจังหวัดนครศรีธรรมราช</v>
      </c>
      <c r="D3" s="66"/>
      <c r="E3" s="66"/>
      <c r="F3" s="39" t="s">
        <v>2</v>
      </c>
      <c r="G3" s="66" t="str">
        <f>K154</f>
        <v>ตำรวจภูธรจังหวัดนครศรีธรรมราช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9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9" t="s">
        <v>16</v>
      </c>
      <c r="L5" s="11" t="s">
        <v>19</v>
      </c>
    </row>
    <row r="6" spans="1:12" ht="63" hidden="1" x14ac:dyDescent="0.25">
      <c r="A6" s="8"/>
      <c r="B6" s="8">
        <v>54</v>
      </c>
      <c r="C6" s="9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9" t="s">
        <v>16</v>
      </c>
      <c r="L6" s="11" t="s">
        <v>19</v>
      </c>
    </row>
    <row r="7" spans="1:12" ht="63" hidden="1" x14ac:dyDescent="0.25">
      <c r="A7" s="8"/>
      <c r="B7" s="8">
        <v>54</v>
      </c>
      <c r="C7" s="9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9" t="s">
        <v>16</v>
      </c>
      <c r="L7" s="11" t="s">
        <v>19</v>
      </c>
    </row>
    <row r="8" spans="1:12" ht="63" hidden="1" x14ac:dyDescent="0.25">
      <c r="A8" s="8"/>
      <c r="B8" s="8">
        <v>54</v>
      </c>
      <c r="C8" s="9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9" t="s">
        <v>16</v>
      </c>
      <c r="L8" s="11" t="s">
        <v>19</v>
      </c>
    </row>
    <row r="9" spans="1:12" ht="63" hidden="1" x14ac:dyDescent="0.25">
      <c r="A9" s="8"/>
      <c r="B9" s="8">
        <v>54</v>
      </c>
      <c r="C9" s="9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9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9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9" t="s">
        <v>83</v>
      </c>
      <c r="L30" s="11" t="s">
        <v>85</v>
      </c>
    </row>
    <row r="31" spans="1:12" ht="63" hidden="1" x14ac:dyDescent="0.25">
      <c r="A31" s="8"/>
      <c r="B31" s="8">
        <v>57</v>
      </c>
      <c r="C31" s="9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9" t="s">
        <v>83</v>
      </c>
      <c r="L31" s="11" t="s">
        <v>88</v>
      </c>
    </row>
    <row r="32" spans="1:12" ht="63" hidden="1" x14ac:dyDescent="0.25">
      <c r="A32" s="8"/>
      <c r="B32" s="8">
        <v>57</v>
      </c>
      <c r="C32" s="9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9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9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9" t="s">
        <v>83</v>
      </c>
      <c r="L33" s="11" t="s">
        <v>88</v>
      </c>
    </row>
    <row r="34" spans="1:12" ht="63" hidden="1" x14ac:dyDescent="0.25">
      <c r="A34" s="8"/>
      <c r="B34" s="8">
        <v>57</v>
      </c>
      <c r="C34" s="9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9" t="s">
        <v>83</v>
      </c>
      <c r="L34" s="11" t="s">
        <v>91</v>
      </c>
    </row>
    <row r="35" spans="1:12" ht="63" hidden="1" x14ac:dyDescent="0.25">
      <c r="A35" s="8"/>
      <c r="B35" s="8">
        <v>57</v>
      </c>
      <c r="C35" s="9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9" t="s">
        <v>83</v>
      </c>
      <c r="L35" s="11" t="s">
        <v>97</v>
      </c>
    </row>
    <row r="36" spans="1:12" ht="63" hidden="1" x14ac:dyDescent="0.25">
      <c r="A36" s="8"/>
      <c r="B36" s="8">
        <v>57</v>
      </c>
      <c r="C36" s="9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9" t="s">
        <v>83</v>
      </c>
      <c r="L36" s="11" t="s">
        <v>97</v>
      </c>
    </row>
    <row r="37" spans="1:12" ht="63" hidden="1" x14ac:dyDescent="0.25">
      <c r="A37" s="8"/>
      <c r="B37" s="8">
        <v>57</v>
      </c>
      <c r="C37" s="9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9" t="s">
        <v>83</v>
      </c>
      <c r="L37" s="11" t="s">
        <v>97</v>
      </c>
    </row>
    <row r="38" spans="1:12" ht="63" hidden="1" x14ac:dyDescent="0.25">
      <c r="A38" s="8"/>
      <c r="B38" s="8">
        <v>57</v>
      </c>
      <c r="C38" s="9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9" t="s">
        <v>83</v>
      </c>
      <c r="L38" s="11" t="s">
        <v>97</v>
      </c>
    </row>
    <row r="39" spans="1:12" ht="63" hidden="1" x14ac:dyDescent="0.25">
      <c r="A39" s="8"/>
      <c r="B39" s="8">
        <v>57</v>
      </c>
      <c r="C39" s="9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9" t="s">
        <v>83</v>
      </c>
      <c r="L39" s="11" t="s">
        <v>97</v>
      </c>
    </row>
    <row r="40" spans="1:12" ht="63" hidden="1" x14ac:dyDescent="0.25">
      <c r="A40" s="8"/>
      <c r="B40" s="8">
        <v>57</v>
      </c>
      <c r="C40" s="9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9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9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9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9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9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9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9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9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9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9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9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23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9" t="s">
        <v>141</v>
      </c>
      <c r="L54" s="11" t="s">
        <v>141</v>
      </c>
    </row>
    <row r="55" spans="1:13" ht="84" hidden="1" x14ac:dyDescent="0.25">
      <c r="A55" s="8"/>
      <c r="B55" s="8">
        <v>60</v>
      </c>
      <c r="C55" s="23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9" t="s">
        <v>143</v>
      </c>
      <c r="L55" s="11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11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9" t="s">
        <v>179</v>
      </c>
      <c r="L140" s="11" t="s">
        <v>180</v>
      </c>
    </row>
    <row r="141" spans="1:12" ht="84" hidden="1" x14ac:dyDescent="0.25">
      <c r="A141" s="8"/>
      <c r="B141" s="8">
        <v>60</v>
      </c>
      <c r="C141" s="11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9" t="s">
        <v>179</v>
      </c>
      <c r="L141" s="11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x14ac:dyDescent="0.25">
      <c r="A154" s="8">
        <v>1</v>
      </c>
      <c r="B154" s="8">
        <v>60</v>
      </c>
      <c r="C154" s="11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9" t="s">
        <v>202</v>
      </c>
      <c r="L154" s="11" t="s">
        <v>204</v>
      </c>
    </row>
    <row r="155" spans="1:12" ht="84" x14ac:dyDescent="0.25">
      <c r="A155" s="8"/>
      <c r="B155" s="8"/>
      <c r="C155" s="11"/>
      <c r="D155" s="16">
        <v>4000000</v>
      </c>
      <c r="E155" s="11" t="s">
        <v>202</v>
      </c>
      <c r="F155" s="11" t="s">
        <v>205</v>
      </c>
      <c r="G155" s="12">
        <v>241460</v>
      </c>
      <c r="H155" s="28" t="s">
        <v>206</v>
      </c>
      <c r="I155" s="14">
        <v>3813937.62</v>
      </c>
      <c r="J155" s="15">
        <v>-3813937.62</v>
      </c>
      <c r="K155" s="9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11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9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11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9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x14ac:dyDescent="0.25">
      <c r="A265" s="8"/>
      <c r="B265" s="8">
        <v>61</v>
      </c>
      <c r="C265" s="11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9"/>
      <c r="L265" s="11" t="s">
        <v>267</v>
      </c>
    </row>
    <row r="266" spans="1:12" ht="126" hidden="1" x14ac:dyDescent="0.25">
      <c r="A266" s="8"/>
      <c r="B266" s="8">
        <v>61</v>
      </c>
      <c r="C266" s="11" t="s">
        <v>264</v>
      </c>
      <c r="D266" s="16">
        <v>725000</v>
      </c>
      <c r="E266" s="11" t="s">
        <v>43</v>
      </c>
      <c r="F266" s="11" t="s">
        <v>265</v>
      </c>
      <c r="G266" s="12"/>
      <c r="H266" s="28">
        <v>1</v>
      </c>
      <c r="I266" s="33">
        <v>127525.162</v>
      </c>
      <c r="J266" s="15">
        <f t="shared" ref="J266:J270" si="22">H266*I266</f>
        <v>127525.162</v>
      </c>
      <c r="K266" s="9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11" t="s">
        <v>264</v>
      </c>
      <c r="D267" s="16">
        <v>725000</v>
      </c>
      <c r="E267" s="11" t="s">
        <v>43</v>
      </c>
      <c r="F267" s="11" t="s">
        <v>265</v>
      </c>
      <c r="G267" s="12"/>
      <c r="H267" s="28">
        <v>1</v>
      </c>
      <c r="I267" s="33">
        <v>127525.162</v>
      </c>
      <c r="J267" s="15">
        <f t="shared" si="22"/>
        <v>127525.162</v>
      </c>
      <c r="K267" s="9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11" t="s">
        <v>264</v>
      </c>
      <c r="D268" s="16">
        <v>725000</v>
      </c>
      <c r="E268" s="11" t="s">
        <v>43</v>
      </c>
      <c r="F268" s="11" t="s">
        <v>265</v>
      </c>
      <c r="G268" s="12"/>
      <c r="H268" s="28">
        <v>1</v>
      </c>
      <c r="I268" s="33">
        <v>127525.162</v>
      </c>
      <c r="J268" s="15">
        <f t="shared" si="22"/>
        <v>127525.162</v>
      </c>
      <c r="K268" s="9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11" t="s">
        <v>264</v>
      </c>
      <c r="D269" s="16">
        <v>725000</v>
      </c>
      <c r="E269" s="11" t="s">
        <v>43</v>
      </c>
      <c r="F269" s="11" t="s">
        <v>265</v>
      </c>
      <c r="G269" s="12"/>
      <c r="H269" s="28">
        <v>1</v>
      </c>
      <c r="I269" s="33">
        <v>127525.162</v>
      </c>
      <c r="J269" s="15">
        <f t="shared" si="22"/>
        <v>127525.162</v>
      </c>
      <c r="K269" s="9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11" t="s">
        <v>264</v>
      </c>
      <c r="D270" s="16">
        <v>725000</v>
      </c>
      <c r="E270" s="11" t="s">
        <v>43</v>
      </c>
      <c r="F270" s="11" t="s">
        <v>265</v>
      </c>
      <c r="G270" s="12"/>
      <c r="H270" s="28">
        <v>1</v>
      </c>
      <c r="I270" s="33">
        <v>127525.162</v>
      </c>
      <c r="J270" s="15">
        <f t="shared" si="22"/>
        <v>127525.162</v>
      </c>
      <c r="K270" s="9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พัฒนาเชื่อมโยงโครงข่ายและแหล่งท่องเที่ยวและระบบการการจัดการด้านการท่องเที่ยว_x000a_"/>
        <filter val="โครงการพัฒนาเชื่อมโยงโครงข่ายและแหล่งท่องเที่ยวและระบบการการจัดการด้านการท่องเที่ยว_x000a_กิจกรรม: โครงการกำจัดมลพิษในพื้นที่กลุ่มจังหวัด"/>
      </filters>
    </filterColumn>
    <filterColumn colId="10">
      <filters>
        <filter val="ตำรวจภูธรจังหวัดนครศรีธรรมราช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8"/>
  <sheetViews>
    <sheetView view="pageBreakPreview" zoomScale="70" zoomScaleNormal="70" zoomScaleSheetLayoutView="70" workbookViewId="0">
      <selection activeCell="D274" sqref="D274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E160</f>
        <v>สนง.ทรัพยากรธรรมชาติและสิ่งแวดล้อม</v>
      </c>
      <c r="D3" s="66"/>
      <c r="E3" s="66"/>
      <c r="F3" s="39" t="s">
        <v>2</v>
      </c>
      <c r="G3" s="66" t="str">
        <f>K160</f>
        <v>เทศบาลเมืองปากพนัง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34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37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52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37"/>
      <c r="L14" s="11"/>
    </row>
    <row r="15" spans="1:12" ht="63" hidden="1" customHeight="1" x14ac:dyDescent="0.25">
      <c r="A15" s="8"/>
      <c r="B15" s="8">
        <v>55</v>
      </c>
      <c r="C15" s="52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48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52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37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37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37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37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37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37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37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37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37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51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37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11" t="s">
        <v>134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5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37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37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37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11" t="s">
        <v>134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customHeight="1" x14ac:dyDescent="0.25">
      <c r="A159" s="8"/>
      <c r="B159" s="8">
        <v>60</v>
      </c>
      <c r="C159" s="11" t="s">
        <v>214</v>
      </c>
      <c r="D159" s="16">
        <v>61382000</v>
      </c>
      <c r="E159" s="11"/>
      <c r="F159" s="11"/>
      <c r="G159" s="59">
        <v>241411</v>
      </c>
      <c r="H159" s="60" t="s">
        <v>286</v>
      </c>
      <c r="I159" s="61">
        <f>I160+I161</f>
        <v>57900000</v>
      </c>
      <c r="J159" s="61">
        <f>J160+J161</f>
        <v>-57900000</v>
      </c>
      <c r="K159" s="60"/>
      <c r="L159" s="60"/>
    </row>
    <row r="160" spans="1:12" ht="105" customHeight="1" x14ac:dyDescent="0.25">
      <c r="A160" s="8"/>
      <c r="B160" s="8"/>
      <c r="C160" s="11"/>
      <c r="D160" s="16">
        <v>35000000</v>
      </c>
      <c r="E160" s="11" t="s">
        <v>215</v>
      </c>
      <c r="F160" s="11" t="s">
        <v>216</v>
      </c>
      <c r="G160" s="12">
        <v>241411</v>
      </c>
      <c r="H160" s="13" t="s">
        <v>36</v>
      </c>
      <c r="I160" s="14">
        <v>34900000</v>
      </c>
      <c r="J160" s="15">
        <v>-34900000</v>
      </c>
      <c r="K160" s="9" t="s">
        <v>152</v>
      </c>
      <c r="L160" s="11" t="s">
        <v>217</v>
      </c>
    </row>
    <row r="161" spans="1:12" ht="105" hidden="1" customHeight="1" x14ac:dyDescent="0.25">
      <c r="A161" s="8"/>
      <c r="B161" s="8">
        <v>60</v>
      </c>
      <c r="C161" s="34" t="s">
        <v>214</v>
      </c>
      <c r="D161" s="16">
        <v>61382000</v>
      </c>
      <c r="E161" s="11" t="s">
        <v>215</v>
      </c>
      <c r="F161" s="11" t="s">
        <v>218</v>
      </c>
      <c r="G161" s="12">
        <v>241411</v>
      </c>
      <c r="H161" s="13" t="s">
        <v>36</v>
      </c>
      <c r="I161" s="14">
        <v>23000000</v>
      </c>
      <c r="J161" s="15">
        <v>-23000000</v>
      </c>
      <c r="K161" s="37" t="s">
        <v>186</v>
      </c>
      <c r="L161" s="11" t="s">
        <v>187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221</v>
      </c>
      <c r="G162" s="12">
        <v>241112</v>
      </c>
      <c r="H162" s="13" t="s">
        <v>36</v>
      </c>
      <c r="I162" s="14">
        <v>-8028080</v>
      </c>
      <c r="J162" s="15">
        <v>-8028080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222</v>
      </c>
      <c r="G163" s="12">
        <v>241112</v>
      </c>
      <c r="H163" s="13" t="s">
        <v>36</v>
      </c>
      <c r="I163" s="14">
        <v>-7365455.8099999996</v>
      </c>
      <c r="J163" s="15">
        <v>-7365455.8099999996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223</v>
      </c>
      <c r="G164" s="12">
        <v>241112</v>
      </c>
      <c r="H164" s="13" t="s">
        <v>36</v>
      </c>
      <c r="I164" s="14">
        <v>-4871199.6100000003</v>
      </c>
      <c r="J164" s="15">
        <v>-4871199.6100000003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224</v>
      </c>
      <c r="G165" s="12">
        <v>241112</v>
      </c>
      <c r="H165" s="13" t="s">
        <v>79</v>
      </c>
      <c r="I165" s="14">
        <v>-242141</v>
      </c>
      <c r="J165" s="15">
        <v>-242141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225</v>
      </c>
      <c r="G166" s="12">
        <v>241112</v>
      </c>
      <c r="H166" s="13" t="s">
        <v>26</v>
      </c>
      <c r="I166" s="14">
        <v>-5741318.3099999996</v>
      </c>
      <c r="J166" s="15">
        <v>-5741318.3099999996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226</v>
      </c>
      <c r="G167" s="12">
        <v>241112</v>
      </c>
      <c r="H167" s="13" t="s">
        <v>79</v>
      </c>
      <c r="I167" s="14">
        <v>-3759984.84</v>
      </c>
      <c r="J167" s="15">
        <v>-3759984.84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227</v>
      </c>
      <c r="G168" s="12">
        <v>241112</v>
      </c>
      <c r="H168" s="13" t="s">
        <v>79</v>
      </c>
      <c r="I168" s="14">
        <v>-9492059.0299999993</v>
      </c>
      <c r="J168" s="15">
        <v>-9492059.0299999993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228</v>
      </c>
      <c r="G169" s="12">
        <v>241112</v>
      </c>
      <c r="H169" s="13" t="s">
        <v>79</v>
      </c>
      <c r="I169" s="14">
        <v>-386792.89</v>
      </c>
      <c r="J169" s="15">
        <v>-386792.89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229</v>
      </c>
      <c r="G170" s="12">
        <v>241112</v>
      </c>
      <c r="H170" s="13" t="s">
        <v>79</v>
      </c>
      <c r="I170" s="14">
        <v>-13453596.779999999</v>
      </c>
      <c r="J170" s="15">
        <v>-13453596.779999999</v>
      </c>
      <c r="K170" s="37" t="s">
        <v>131</v>
      </c>
      <c r="L170" s="11" t="s">
        <v>132</v>
      </c>
    </row>
    <row r="171" spans="1:12" ht="84" hidden="1" customHeight="1" x14ac:dyDescent="0.25">
      <c r="A171" s="8"/>
      <c r="B171" s="8">
        <v>60</v>
      </c>
      <c r="C171" s="34" t="s">
        <v>220</v>
      </c>
      <c r="D171" s="16">
        <v>71000000</v>
      </c>
      <c r="E171" s="11" t="s">
        <v>219</v>
      </c>
      <c r="F171" s="11" t="s">
        <v>230</v>
      </c>
      <c r="G171" s="12">
        <v>241112</v>
      </c>
      <c r="H171" s="13" t="s">
        <v>36</v>
      </c>
      <c r="I171" s="14">
        <v>-16161116.67</v>
      </c>
      <c r="J171" s="15">
        <v>-16161116.67</v>
      </c>
      <c r="K171" s="37" t="s">
        <v>131</v>
      </c>
      <c r="L171" s="11" t="s">
        <v>132</v>
      </c>
    </row>
    <row r="172" spans="1:12" ht="105" hidden="1" customHeight="1" x14ac:dyDescent="0.25">
      <c r="A172" s="8"/>
      <c r="B172" s="8">
        <v>60</v>
      </c>
      <c r="C172" s="34" t="s">
        <v>231</v>
      </c>
      <c r="D172" s="10">
        <v>2463000</v>
      </c>
      <c r="E172" s="11" t="s">
        <v>34</v>
      </c>
      <c r="F172" s="11" t="s">
        <v>232</v>
      </c>
      <c r="G172" s="12">
        <v>241631</v>
      </c>
      <c r="H172" s="13" t="s">
        <v>36</v>
      </c>
      <c r="I172" s="14">
        <v>-2063035</v>
      </c>
      <c r="J172" s="15">
        <v>-2063035</v>
      </c>
      <c r="K172" s="37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34" t="s">
        <v>234</v>
      </c>
      <c r="D173" s="16">
        <v>12403600</v>
      </c>
      <c r="E173" s="11" t="s">
        <v>34</v>
      </c>
      <c r="F173" s="11" t="s">
        <v>235</v>
      </c>
      <c r="G173" s="12">
        <v>241631</v>
      </c>
      <c r="H173" s="13" t="s">
        <v>36</v>
      </c>
      <c r="I173" s="14">
        <v>927350</v>
      </c>
      <c r="J173" s="15">
        <v>-927350</v>
      </c>
      <c r="K173" s="37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34" t="s">
        <v>234</v>
      </c>
      <c r="D174" s="16">
        <v>12403600</v>
      </c>
      <c r="E174" s="11" t="s">
        <v>34</v>
      </c>
      <c r="F174" s="11" t="s">
        <v>236</v>
      </c>
      <c r="G174" s="12">
        <v>241631</v>
      </c>
      <c r="H174" s="13" t="s">
        <v>36</v>
      </c>
      <c r="I174" s="14">
        <v>1360000</v>
      </c>
      <c r="J174" s="15">
        <v>-1360000</v>
      </c>
      <c r="K174" s="37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34" t="s">
        <v>234</v>
      </c>
      <c r="D175" s="16">
        <v>12403600</v>
      </c>
      <c r="E175" s="11" t="s">
        <v>34</v>
      </c>
      <c r="F175" s="11" t="s">
        <v>237</v>
      </c>
      <c r="G175" s="12">
        <v>241631</v>
      </c>
      <c r="H175" s="13" t="s">
        <v>36</v>
      </c>
      <c r="I175" s="14">
        <v>1035000</v>
      </c>
      <c r="J175" s="15">
        <v>-1035000</v>
      </c>
      <c r="K175" s="37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34" t="s">
        <v>234</v>
      </c>
      <c r="D176" s="16">
        <v>12403600</v>
      </c>
      <c r="E176" s="11" t="s">
        <v>34</v>
      </c>
      <c r="F176" s="11" t="s">
        <v>238</v>
      </c>
      <c r="G176" s="12">
        <v>241631</v>
      </c>
      <c r="H176" s="13" t="s">
        <v>79</v>
      </c>
      <c r="I176" s="14">
        <v>188535</v>
      </c>
      <c r="J176" s="15">
        <v>-188535</v>
      </c>
      <c r="K176" s="37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34" t="s">
        <v>234</v>
      </c>
      <c r="D177" s="16">
        <v>12403600</v>
      </c>
      <c r="E177" s="11" t="s">
        <v>34</v>
      </c>
      <c r="F177" s="11" t="s">
        <v>239</v>
      </c>
      <c r="G177" s="12">
        <v>241631</v>
      </c>
      <c r="H177" s="13" t="s">
        <v>36</v>
      </c>
      <c r="I177" s="14">
        <v>-1064800</v>
      </c>
      <c r="J177" s="15">
        <v>-1064800</v>
      </c>
      <c r="K177" s="37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34" t="s">
        <v>234</v>
      </c>
      <c r="D178" s="16">
        <v>12403600</v>
      </c>
      <c r="E178" s="11" t="s">
        <v>34</v>
      </c>
      <c r="F178" s="11" t="s">
        <v>240</v>
      </c>
      <c r="G178" s="12">
        <v>241631</v>
      </c>
      <c r="H178" s="13" t="s">
        <v>36</v>
      </c>
      <c r="I178" s="14">
        <v>609000</v>
      </c>
      <c r="J178" s="15">
        <v>-609000</v>
      </c>
      <c r="K178" s="37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34" t="s">
        <v>234</v>
      </c>
      <c r="D179" s="16">
        <v>12403600</v>
      </c>
      <c r="E179" s="11" t="s">
        <v>34</v>
      </c>
      <c r="F179" s="11" t="s">
        <v>241</v>
      </c>
      <c r="G179" s="12">
        <v>241631</v>
      </c>
      <c r="H179" s="13" t="s">
        <v>26</v>
      </c>
      <c r="I179" s="14">
        <v>300000</v>
      </c>
      <c r="J179" s="15">
        <v>-300000</v>
      </c>
      <c r="K179" s="37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34" t="s">
        <v>234</v>
      </c>
      <c r="D180" s="16">
        <v>12403600</v>
      </c>
      <c r="E180" s="11" t="s">
        <v>34</v>
      </c>
      <c r="F180" s="11" t="s">
        <v>242</v>
      </c>
      <c r="G180" s="12">
        <v>241631</v>
      </c>
      <c r="H180" s="13" t="s">
        <v>26</v>
      </c>
      <c r="I180" s="14">
        <v>17000</v>
      </c>
      <c r="J180" s="15">
        <v>-17000</v>
      </c>
      <c r="K180" s="37" t="s">
        <v>34</v>
      </c>
      <c r="L180" s="11" t="s">
        <v>233</v>
      </c>
    </row>
    <row r="181" spans="1:12" ht="105" hidden="1" customHeight="1" x14ac:dyDescent="0.25">
      <c r="A181" s="8"/>
      <c r="B181" s="8">
        <v>60</v>
      </c>
      <c r="C181" s="34" t="s">
        <v>234</v>
      </c>
      <c r="D181" s="16">
        <v>12403600</v>
      </c>
      <c r="E181" s="11" t="s">
        <v>34</v>
      </c>
      <c r="F181" s="11" t="s">
        <v>243</v>
      </c>
      <c r="G181" s="12">
        <v>241631</v>
      </c>
      <c r="H181" s="13" t="s">
        <v>36</v>
      </c>
      <c r="I181" s="14">
        <v>481990</v>
      </c>
      <c r="J181" s="15">
        <v>-481990</v>
      </c>
      <c r="K181" s="37" t="s">
        <v>34</v>
      </c>
      <c r="L181" s="11" t="s">
        <v>233</v>
      </c>
    </row>
    <row r="182" spans="1:12" ht="126" hidden="1" customHeight="1" x14ac:dyDescent="0.25">
      <c r="A182" s="8"/>
      <c r="B182" s="8">
        <v>61</v>
      </c>
      <c r="C182" s="34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 t="s">
        <v>173</v>
      </c>
      <c r="I182" s="14">
        <v>28000</v>
      </c>
      <c r="J182" s="15">
        <v>-168000</v>
      </c>
      <c r="K182" s="37"/>
      <c r="L182" s="11" t="s">
        <v>246</v>
      </c>
    </row>
    <row r="183" spans="1:12" ht="105" hidden="1" customHeight="1" x14ac:dyDescent="0.25">
      <c r="A183" s="8"/>
      <c r="B183" s="8">
        <v>61</v>
      </c>
      <c r="C183" s="34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>H183*I183</f>
        <v>28000</v>
      </c>
      <c r="K183" s="48" t="s">
        <v>247</v>
      </c>
      <c r="L183" s="11" t="s">
        <v>248</v>
      </c>
    </row>
    <row r="184" spans="1:12" ht="105" hidden="1" customHeight="1" x14ac:dyDescent="0.25">
      <c r="A184" s="8"/>
      <c r="B184" s="8">
        <v>61</v>
      </c>
      <c r="C184" s="34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ref="J184:J188" si="10">H184*I184</f>
        <v>28000</v>
      </c>
      <c r="K184" s="48" t="s">
        <v>249</v>
      </c>
      <c r="L184" s="11" t="s">
        <v>250</v>
      </c>
    </row>
    <row r="185" spans="1:12" ht="105" hidden="1" customHeight="1" x14ac:dyDescent="0.25">
      <c r="A185" s="8"/>
      <c r="B185" s="8">
        <v>61</v>
      </c>
      <c r="C185" s="34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37" t="s">
        <v>251</v>
      </c>
      <c r="L185" s="11" t="s">
        <v>252</v>
      </c>
    </row>
    <row r="186" spans="1:12" ht="105" hidden="1" customHeight="1" x14ac:dyDescent="0.25">
      <c r="A186" s="8"/>
      <c r="B186" s="8">
        <v>61</v>
      </c>
      <c r="C186" s="34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37" t="s">
        <v>253</v>
      </c>
      <c r="L186" s="11" t="s">
        <v>254</v>
      </c>
    </row>
    <row r="187" spans="1:12" ht="105" hidden="1" customHeight="1" x14ac:dyDescent="0.25">
      <c r="A187" s="8"/>
      <c r="B187" s="8">
        <v>61</v>
      </c>
      <c r="C187" s="34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37" t="s">
        <v>255</v>
      </c>
      <c r="L187" s="11" t="s">
        <v>256</v>
      </c>
    </row>
    <row r="188" spans="1:12" ht="105" hidden="1" customHeight="1" x14ac:dyDescent="0.25">
      <c r="A188" s="8"/>
      <c r="B188" s="8">
        <v>61</v>
      </c>
      <c r="C188" s="34" t="s">
        <v>244</v>
      </c>
      <c r="D188" s="16">
        <v>6712500</v>
      </c>
      <c r="E188" s="11" t="s">
        <v>138</v>
      </c>
      <c r="F188" s="11" t="s">
        <v>245</v>
      </c>
      <c r="G188" s="32">
        <v>241571</v>
      </c>
      <c r="H188" s="28">
        <v>1</v>
      </c>
      <c r="I188" s="14">
        <v>28000</v>
      </c>
      <c r="J188" s="27">
        <f t="shared" si="10"/>
        <v>28000</v>
      </c>
      <c r="K188" s="37" t="s">
        <v>257</v>
      </c>
      <c r="L188" s="11" t="s">
        <v>258</v>
      </c>
    </row>
    <row r="189" spans="1:12" ht="105" hidden="1" customHeight="1" x14ac:dyDescent="0.25">
      <c r="A189" s="8"/>
      <c r="B189" s="8">
        <v>61</v>
      </c>
      <c r="C189" s="34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 t="s">
        <v>160</v>
      </c>
      <c r="I189" s="14">
        <v>12000</v>
      </c>
      <c r="J189" s="27">
        <v>-1080000</v>
      </c>
      <c r="K189" s="37"/>
      <c r="L189" s="11"/>
    </row>
    <row r="190" spans="1:12" ht="105" hidden="1" customHeight="1" x14ac:dyDescent="0.25">
      <c r="A190" s="8"/>
      <c r="B190" s="8">
        <v>61</v>
      </c>
      <c r="C190" s="34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>H190*I190</f>
        <v>180000</v>
      </c>
      <c r="K190" s="48" t="s">
        <v>247</v>
      </c>
      <c r="L190" s="11" t="s">
        <v>248</v>
      </c>
    </row>
    <row r="191" spans="1:12" ht="105" hidden="1" customHeight="1" x14ac:dyDescent="0.25">
      <c r="A191" s="8"/>
      <c r="B191" s="8">
        <v>61</v>
      </c>
      <c r="C191" s="34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ref="J191:J195" si="11">H191*I191</f>
        <v>180000</v>
      </c>
      <c r="K191" s="48" t="s">
        <v>249</v>
      </c>
      <c r="L191" s="11" t="s">
        <v>250</v>
      </c>
    </row>
    <row r="192" spans="1:12" ht="105" hidden="1" customHeight="1" x14ac:dyDescent="0.25">
      <c r="A192" s="8"/>
      <c r="B192" s="8">
        <v>61</v>
      </c>
      <c r="C192" s="34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37" t="s">
        <v>251</v>
      </c>
      <c r="L192" s="11" t="s">
        <v>252</v>
      </c>
    </row>
    <row r="193" spans="1:12" ht="105" hidden="1" customHeight="1" x14ac:dyDescent="0.25">
      <c r="A193" s="8"/>
      <c r="B193" s="8">
        <v>61</v>
      </c>
      <c r="C193" s="34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37" t="s">
        <v>253</v>
      </c>
      <c r="L193" s="11" t="s">
        <v>254</v>
      </c>
    </row>
    <row r="194" spans="1:12" ht="105" hidden="1" customHeight="1" x14ac:dyDescent="0.25">
      <c r="A194" s="8"/>
      <c r="B194" s="8">
        <v>61</v>
      </c>
      <c r="C194" s="34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37" t="s">
        <v>255</v>
      </c>
      <c r="L194" s="11" t="s">
        <v>256</v>
      </c>
    </row>
    <row r="195" spans="1:12" ht="105" hidden="1" customHeight="1" x14ac:dyDescent="0.25">
      <c r="A195" s="8"/>
      <c r="B195" s="8">
        <v>61</v>
      </c>
      <c r="C195" s="34" t="s">
        <v>244</v>
      </c>
      <c r="D195" s="16">
        <v>6712500</v>
      </c>
      <c r="E195" s="11" t="s">
        <v>138</v>
      </c>
      <c r="F195" s="11" t="s">
        <v>159</v>
      </c>
      <c r="G195" s="32">
        <v>241571</v>
      </c>
      <c r="H195" s="28">
        <v>15</v>
      </c>
      <c r="I195" s="14">
        <v>12000</v>
      </c>
      <c r="J195" s="27">
        <f t="shared" si="11"/>
        <v>180000</v>
      </c>
      <c r="K195" s="37" t="s">
        <v>257</v>
      </c>
      <c r="L195" s="11" t="s">
        <v>258</v>
      </c>
    </row>
    <row r="196" spans="1:12" ht="105" hidden="1" customHeight="1" x14ac:dyDescent="0.25">
      <c r="A196" s="8"/>
      <c r="B196" s="8">
        <v>61</v>
      </c>
      <c r="C196" s="34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 t="s">
        <v>147</v>
      </c>
      <c r="I196" s="14">
        <v>17500</v>
      </c>
      <c r="J196" s="15">
        <v>-210000</v>
      </c>
      <c r="K196" s="37"/>
      <c r="L196" s="11"/>
    </row>
    <row r="197" spans="1:12" ht="105" hidden="1" customHeight="1" x14ac:dyDescent="0.25">
      <c r="A197" s="8"/>
      <c r="B197" s="8">
        <v>61</v>
      </c>
      <c r="C197" s="34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>H197*I197</f>
        <v>35000</v>
      </c>
      <c r="K197" s="48" t="s">
        <v>247</v>
      </c>
      <c r="L197" s="11" t="s">
        <v>248</v>
      </c>
    </row>
    <row r="198" spans="1:12" ht="105" hidden="1" customHeight="1" x14ac:dyDescent="0.25">
      <c r="A198" s="8"/>
      <c r="B198" s="8">
        <v>61</v>
      </c>
      <c r="C198" s="34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ref="J198:J202" si="12">H198*I198</f>
        <v>35000</v>
      </c>
      <c r="K198" s="48" t="s">
        <v>249</v>
      </c>
      <c r="L198" s="11" t="s">
        <v>250</v>
      </c>
    </row>
    <row r="199" spans="1:12" ht="105" hidden="1" customHeight="1" x14ac:dyDescent="0.25">
      <c r="A199" s="8"/>
      <c r="B199" s="8">
        <v>61</v>
      </c>
      <c r="C199" s="34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37" t="s">
        <v>251</v>
      </c>
      <c r="L199" s="11" t="s">
        <v>252</v>
      </c>
    </row>
    <row r="200" spans="1:12" ht="105" hidden="1" customHeight="1" x14ac:dyDescent="0.25">
      <c r="A200" s="8"/>
      <c r="B200" s="8">
        <v>61</v>
      </c>
      <c r="C200" s="34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37" t="s">
        <v>253</v>
      </c>
      <c r="L200" s="11" t="s">
        <v>254</v>
      </c>
    </row>
    <row r="201" spans="1:12" ht="105" hidden="1" customHeight="1" x14ac:dyDescent="0.25">
      <c r="A201" s="8"/>
      <c r="B201" s="8">
        <v>61</v>
      </c>
      <c r="C201" s="34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37" t="s">
        <v>255</v>
      </c>
      <c r="L201" s="11" t="s">
        <v>256</v>
      </c>
    </row>
    <row r="202" spans="1:12" ht="105" hidden="1" customHeight="1" x14ac:dyDescent="0.25">
      <c r="A202" s="8"/>
      <c r="B202" s="8">
        <v>61</v>
      </c>
      <c r="C202" s="34" t="s">
        <v>244</v>
      </c>
      <c r="D202" s="16">
        <v>6712500</v>
      </c>
      <c r="E202" s="11" t="s">
        <v>138</v>
      </c>
      <c r="F202" s="11" t="s">
        <v>259</v>
      </c>
      <c r="G202" s="32">
        <v>241571</v>
      </c>
      <c r="H202" s="28">
        <v>2</v>
      </c>
      <c r="I202" s="14">
        <v>17500</v>
      </c>
      <c r="J202" s="15">
        <f t="shared" si="12"/>
        <v>35000</v>
      </c>
      <c r="K202" s="37" t="s">
        <v>257</v>
      </c>
      <c r="L202" s="11" t="s">
        <v>258</v>
      </c>
    </row>
    <row r="203" spans="1:12" ht="105" hidden="1" customHeight="1" x14ac:dyDescent="0.25">
      <c r="A203" s="8"/>
      <c r="B203" s="8">
        <v>61</v>
      </c>
      <c r="C203" s="34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 t="s">
        <v>170</v>
      </c>
      <c r="I203" s="14">
        <v>13000</v>
      </c>
      <c r="J203" s="15">
        <v>-78000</v>
      </c>
      <c r="K203" s="37"/>
      <c r="L203" s="11"/>
    </row>
    <row r="204" spans="1:12" ht="105" hidden="1" customHeight="1" x14ac:dyDescent="0.25">
      <c r="A204" s="8"/>
      <c r="B204" s="8">
        <v>61</v>
      </c>
      <c r="C204" s="34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>H204*I204</f>
        <v>13000</v>
      </c>
      <c r="K204" s="48" t="s">
        <v>247</v>
      </c>
      <c r="L204" s="11" t="s">
        <v>248</v>
      </c>
    </row>
    <row r="205" spans="1:12" ht="105" hidden="1" customHeight="1" x14ac:dyDescent="0.25">
      <c r="A205" s="8"/>
      <c r="B205" s="8">
        <v>61</v>
      </c>
      <c r="C205" s="34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ref="J205:J209" si="13">H205*I205</f>
        <v>13000</v>
      </c>
      <c r="K205" s="48" t="s">
        <v>249</v>
      </c>
      <c r="L205" s="11" t="s">
        <v>250</v>
      </c>
    </row>
    <row r="206" spans="1:12" ht="105" hidden="1" customHeight="1" x14ac:dyDescent="0.25">
      <c r="A206" s="8"/>
      <c r="B206" s="8">
        <v>61</v>
      </c>
      <c r="C206" s="34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37" t="s">
        <v>251</v>
      </c>
      <c r="L206" s="11" t="s">
        <v>252</v>
      </c>
    </row>
    <row r="207" spans="1:12" ht="105" hidden="1" customHeight="1" x14ac:dyDescent="0.25">
      <c r="A207" s="8"/>
      <c r="B207" s="8">
        <v>61</v>
      </c>
      <c r="C207" s="34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37" t="s">
        <v>253</v>
      </c>
      <c r="L207" s="11" t="s">
        <v>254</v>
      </c>
    </row>
    <row r="208" spans="1:12" ht="105" hidden="1" customHeight="1" x14ac:dyDescent="0.25">
      <c r="A208" s="8"/>
      <c r="B208" s="8">
        <v>61</v>
      </c>
      <c r="C208" s="34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37" t="s">
        <v>255</v>
      </c>
      <c r="L208" s="11" t="s">
        <v>256</v>
      </c>
    </row>
    <row r="209" spans="1:12" ht="105" hidden="1" customHeight="1" x14ac:dyDescent="0.25">
      <c r="A209" s="8"/>
      <c r="B209" s="8">
        <v>61</v>
      </c>
      <c r="C209" s="34" t="s">
        <v>244</v>
      </c>
      <c r="D209" s="16">
        <v>6712500</v>
      </c>
      <c r="E209" s="11" t="s">
        <v>138</v>
      </c>
      <c r="F209" s="11" t="s">
        <v>169</v>
      </c>
      <c r="G209" s="32">
        <v>241571</v>
      </c>
      <c r="H209" s="28">
        <v>1</v>
      </c>
      <c r="I209" s="14">
        <v>13000</v>
      </c>
      <c r="J209" s="15">
        <f t="shared" si="13"/>
        <v>13000</v>
      </c>
      <c r="K209" s="37" t="s">
        <v>257</v>
      </c>
      <c r="L209" s="11" t="s">
        <v>258</v>
      </c>
    </row>
    <row r="210" spans="1:12" ht="105" hidden="1" customHeight="1" x14ac:dyDescent="0.25">
      <c r="A210" s="8"/>
      <c r="B210" s="8">
        <v>61</v>
      </c>
      <c r="C210" s="34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 t="s">
        <v>164</v>
      </c>
      <c r="I210" s="14">
        <v>5500</v>
      </c>
      <c r="J210" s="15">
        <v>-33000</v>
      </c>
      <c r="K210" s="37"/>
      <c r="L210" s="11"/>
    </row>
    <row r="211" spans="1:12" ht="105" hidden="1" customHeight="1" x14ac:dyDescent="0.25">
      <c r="A211" s="8"/>
      <c r="B211" s="8">
        <v>61</v>
      </c>
      <c r="C211" s="34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>H211*I211</f>
        <v>5500</v>
      </c>
      <c r="K211" s="48" t="s">
        <v>247</v>
      </c>
      <c r="L211" s="11" t="s">
        <v>248</v>
      </c>
    </row>
    <row r="212" spans="1:12" ht="105" hidden="1" customHeight="1" x14ac:dyDescent="0.25">
      <c r="A212" s="8"/>
      <c r="B212" s="8">
        <v>61</v>
      </c>
      <c r="C212" s="34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ref="J212:J216" si="14">H212*I212</f>
        <v>5500</v>
      </c>
      <c r="K212" s="48" t="s">
        <v>249</v>
      </c>
      <c r="L212" s="11" t="s">
        <v>250</v>
      </c>
    </row>
    <row r="213" spans="1:12" ht="105" hidden="1" customHeight="1" x14ac:dyDescent="0.25">
      <c r="A213" s="8"/>
      <c r="B213" s="8">
        <v>61</v>
      </c>
      <c r="C213" s="34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37" t="s">
        <v>251</v>
      </c>
      <c r="L213" s="11" t="s">
        <v>252</v>
      </c>
    </row>
    <row r="214" spans="1:12" ht="105" hidden="1" customHeight="1" x14ac:dyDescent="0.25">
      <c r="A214" s="8"/>
      <c r="B214" s="8">
        <v>61</v>
      </c>
      <c r="C214" s="34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37" t="s">
        <v>253</v>
      </c>
      <c r="L214" s="11" t="s">
        <v>254</v>
      </c>
    </row>
    <row r="215" spans="1:12" ht="105" hidden="1" customHeight="1" x14ac:dyDescent="0.25">
      <c r="A215" s="8"/>
      <c r="B215" s="8">
        <v>61</v>
      </c>
      <c r="C215" s="34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37" t="s">
        <v>255</v>
      </c>
      <c r="L215" s="11" t="s">
        <v>256</v>
      </c>
    </row>
    <row r="216" spans="1:12" ht="105" hidden="1" customHeight="1" x14ac:dyDescent="0.25">
      <c r="A216" s="8"/>
      <c r="B216" s="8">
        <v>61</v>
      </c>
      <c r="C216" s="34" t="s">
        <v>244</v>
      </c>
      <c r="D216" s="16">
        <v>6712500</v>
      </c>
      <c r="E216" s="11" t="s">
        <v>138</v>
      </c>
      <c r="F216" s="11" t="s">
        <v>163</v>
      </c>
      <c r="G216" s="32">
        <v>241571</v>
      </c>
      <c r="H216" s="28">
        <v>1</v>
      </c>
      <c r="I216" s="14">
        <v>5500</v>
      </c>
      <c r="J216" s="15">
        <f t="shared" si="14"/>
        <v>5500</v>
      </c>
      <c r="K216" s="37" t="s">
        <v>257</v>
      </c>
      <c r="L216" s="11" t="s">
        <v>258</v>
      </c>
    </row>
    <row r="217" spans="1:12" ht="105" hidden="1" customHeight="1" x14ac:dyDescent="0.25">
      <c r="A217" s="8"/>
      <c r="B217" s="8">
        <v>61</v>
      </c>
      <c r="C217" s="34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 t="s">
        <v>175</v>
      </c>
      <c r="I217" s="14">
        <v>13500</v>
      </c>
      <c r="J217" s="15">
        <v>-243000</v>
      </c>
      <c r="K217" s="37"/>
      <c r="L217" s="11"/>
    </row>
    <row r="218" spans="1:12" ht="105" hidden="1" customHeight="1" x14ac:dyDescent="0.25">
      <c r="A218" s="8"/>
      <c r="B218" s="8">
        <v>61</v>
      </c>
      <c r="C218" s="34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>H218*I218</f>
        <v>40500</v>
      </c>
      <c r="K218" s="48" t="s">
        <v>247</v>
      </c>
      <c r="L218" s="11" t="s">
        <v>248</v>
      </c>
    </row>
    <row r="219" spans="1:12" ht="105" hidden="1" customHeight="1" x14ac:dyDescent="0.25">
      <c r="A219" s="8"/>
      <c r="B219" s="8">
        <v>61</v>
      </c>
      <c r="C219" s="34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ref="J219:J223" si="15">H219*I219</f>
        <v>40500</v>
      </c>
      <c r="K219" s="48" t="s">
        <v>249</v>
      </c>
      <c r="L219" s="11" t="s">
        <v>250</v>
      </c>
    </row>
    <row r="220" spans="1:12" ht="105" hidden="1" customHeight="1" x14ac:dyDescent="0.25">
      <c r="A220" s="8"/>
      <c r="B220" s="8">
        <v>61</v>
      </c>
      <c r="C220" s="34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37" t="s">
        <v>251</v>
      </c>
      <c r="L220" s="11" t="s">
        <v>252</v>
      </c>
    </row>
    <row r="221" spans="1:12" ht="105" hidden="1" customHeight="1" x14ac:dyDescent="0.25">
      <c r="A221" s="8"/>
      <c r="B221" s="8">
        <v>61</v>
      </c>
      <c r="C221" s="34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37" t="s">
        <v>253</v>
      </c>
      <c r="L221" s="11" t="s">
        <v>254</v>
      </c>
    </row>
    <row r="222" spans="1:12" ht="105" hidden="1" customHeight="1" x14ac:dyDescent="0.25">
      <c r="A222" s="8"/>
      <c r="B222" s="8">
        <v>61</v>
      </c>
      <c r="C222" s="34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37" t="s">
        <v>255</v>
      </c>
      <c r="L222" s="11" t="s">
        <v>256</v>
      </c>
    </row>
    <row r="223" spans="1:12" ht="105" hidden="1" customHeight="1" x14ac:dyDescent="0.25">
      <c r="A223" s="8"/>
      <c r="B223" s="8">
        <v>61</v>
      </c>
      <c r="C223" s="34" t="s">
        <v>244</v>
      </c>
      <c r="D223" s="16">
        <v>6712500</v>
      </c>
      <c r="E223" s="11" t="s">
        <v>138</v>
      </c>
      <c r="F223" s="11" t="s">
        <v>174</v>
      </c>
      <c r="G223" s="32">
        <v>241571</v>
      </c>
      <c r="H223" s="28">
        <v>3</v>
      </c>
      <c r="I223" s="14">
        <v>13500</v>
      </c>
      <c r="J223" s="15">
        <f t="shared" si="15"/>
        <v>40500</v>
      </c>
      <c r="K223" s="37" t="s">
        <v>257</v>
      </c>
      <c r="L223" s="11" t="s">
        <v>258</v>
      </c>
    </row>
    <row r="224" spans="1:12" ht="105" hidden="1" customHeight="1" x14ac:dyDescent="0.25">
      <c r="A224" s="8"/>
      <c r="B224" s="8">
        <v>61</v>
      </c>
      <c r="C224" s="34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 t="s">
        <v>164</v>
      </c>
      <c r="I224" s="14">
        <v>9500</v>
      </c>
      <c r="J224" s="15">
        <v>-57000</v>
      </c>
      <c r="K224" s="37"/>
      <c r="L224" s="11"/>
    </row>
    <row r="225" spans="1:12" ht="105" hidden="1" customHeight="1" x14ac:dyDescent="0.25">
      <c r="A225" s="8"/>
      <c r="B225" s="8">
        <v>61</v>
      </c>
      <c r="C225" s="34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>H225*I225</f>
        <v>9500</v>
      </c>
      <c r="K225" s="48" t="s">
        <v>247</v>
      </c>
      <c r="L225" s="11" t="s">
        <v>248</v>
      </c>
    </row>
    <row r="226" spans="1:12" ht="105" hidden="1" customHeight="1" x14ac:dyDescent="0.25">
      <c r="A226" s="8"/>
      <c r="B226" s="8">
        <v>61</v>
      </c>
      <c r="C226" s="34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ref="J226:J230" si="16">H226*I226</f>
        <v>9500</v>
      </c>
      <c r="K226" s="48" t="s">
        <v>249</v>
      </c>
      <c r="L226" s="11" t="s">
        <v>250</v>
      </c>
    </row>
    <row r="227" spans="1:12" ht="105" hidden="1" customHeight="1" x14ac:dyDescent="0.25">
      <c r="A227" s="8"/>
      <c r="B227" s="8">
        <v>61</v>
      </c>
      <c r="C227" s="34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37" t="s">
        <v>251</v>
      </c>
      <c r="L227" s="11" t="s">
        <v>252</v>
      </c>
    </row>
    <row r="228" spans="1:12" ht="105" hidden="1" customHeight="1" x14ac:dyDescent="0.25">
      <c r="A228" s="8"/>
      <c r="B228" s="8">
        <v>61</v>
      </c>
      <c r="C228" s="34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37" t="s">
        <v>253</v>
      </c>
      <c r="L228" s="11" t="s">
        <v>254</v>
      </c>
    </row>
    <row r="229" spans="1:12" ht="105" hidden="1" customHeight="1" x14ac:dyDescent="0.25">
      <c r="A229" s="8"/>
      <c r="B229" s="8">
        <v>61</v>
      </c>
      <c r="C229" s="34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37" t="s">
        <v>255</v>
      </c>
      <c r="L229" s="11" t="s">
        <v>256</v>
      </c>
    </row>
    <row r="230" spans="1:12" ht="105" hidden="1" customHeight="1" x14ac:dyDescent="0.25">
      <c r="A230" s="8"/>
      <c r="B230" s="8">
        <v>61</v>
      </c>
      <c r="C230" s="34" t="s">
        <v>244</v>
      </c>
      <c r="D230" s="16">
        <v>6712500</v>
      </c>
      <c r="E230" s="11" t="s">
        <v>138</v>
      </c>
      <c r="F230" s="11" t="s">
        <v>171</v>
      </c>
      <c r="G230" s="32">
        <v>241571</v>
      </c>
      <c r="H230" s="28">
        <v>1</v>
      </c>
      <c r="I230" s="14">
        <v>9500</v>
      </c>
      <c r="J230" s="15">
        <f t="shared" si="16"/>
        <v>9500</v>
      </c>
      <c r="K230" s="37" t="s">
        <v>257</v>
      </c>
      <c r="L230" s="11" t="s">
        <v>258</v>
      </c>
    </row>
    <row r="231" spans="1:12" ht="105" hidden="1" customHeight="1" x14ac:dyDescent="0.25">
      <c r="A231" s="8"/>
      <c r="B231" s="8">
        <v>61</v>
      </c>
      <c r="C231" s="34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 t="s">
        <v>162</v>
      </c>
      <c r="I231" s="14">
        <v>16000</v>
      </c>
      <c r="J231" s="15">
        <v>-96000</v>
      </c>
      <c r="K231" s="37"/>
      <c r="L231" s="11"/>
    </row>
    <row r="232" spans="1:12" ht="105" hidden="1" customHeight="1" x14ac:dyDescent="0.25">
      <c r="A232" s="8"/>
      <c r="B232" s="8">
        <v>61</v>
      </c>
      <c r="C232" s="34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>H232*I232</f>
        <v>16000</v>
      </c>
      <c r="K232" s="48" t="s">
        <v>247</v>
      </c>
      <c r="L232" s="11" t="s">
        <v>248</v>
      </c>
    </row>
    <row r="233" spans="1:12" ht="105" hidden="1" customHeight="1" x14ac:dyDescent="0.25">
      <c r="A233" s="8"/>
      <c r="B233" s="8">
        <v>61</v>
      </c>
      <c r="C233" s="34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ref="J233:J237" si="17">H233*I233</f>
        <v>16000</v>
      </c>
      <c r="K233" s="48" t="s">
        <v>249</v>
      </c>
      <c r="L233" s="11" t="s">
        <v>250</v>
      </c>
    </row>
    <row r="234" spans="1:12" ht="105" hidden="1" customHeight="1" x14ac:dyDescent="0.25">
      <c r="A234" s="8"/>
      <c r="B234" s="8">
        <v>61</v>
      </c>
      <c r="C234" s="34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37" t="s">
        <v>251</v>
      </c>
      <c r="L234" s="11" t="s">
        <v>252</v>
      </c>
    </row>
    <row r="235" spans="1:12" ht="105" hidden="1" customHeight="1" x14ac:dyDescent="0.25">
      <c r="A235" s="8"/>
      <c r="B235" s="8">
        <v>61</v>
      </c>
      <c r="C235" s="34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37" t="s">
        <v>253</v>
      </c>
      <c r="L235" s="11" t="s">
        <v>254</v>
      </c>
    </row>
    <row r="236" spans="1:12" ht="105" hidden="1" customHeight="1" x14ac:dyDescent="0.25">
      <c r="A236" s="8"/>
      <c r="B236" s="8">
        <v>61</v>
      </c>
      <c r="C236" s="34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37" t="s">
        <v>255</v>
      </c>
      <c r="L236" s="11" t="s">
        <v>256</v>
      </c>
    </row>
    <row r="237" spans="1:12" ht="105" hidden="1" customHeight="1" x14ac:dyDescent="0.25">
      <c r="A237" s="8"/>
      <c r="B237" s="8">
        <v>61</v>
      </c>
      <c r="C237" s="34" t="s">
        <v>244</v>
      </c>
      <c r="D237" s="16">
        <v>6712500</v>
      </c>
      <c r="E237" s="11" t="s">
        <v>138</v>
      </c>
      <c r="F237" s="11" t="s">
        <v>260</v>
      </c>
      <c r="G237" s="32">
        <v>241571</v>
      </c>
      <c r="H237" s="28">
        <v>1</v>
      </c>
      <c r="I237" s="14">
        <v>16000</v>
      </c>
      <c r="J237" s="15">
        <f t="shared" si="17"/>
        <v>16000</v>
      </c>
      <c r="K237" s="37" t="s">
        <v>257</v>
      </c>
      <c r="L237" s="11" t="s">
        <v>258</v>
      </c>
    </row>
    <row r="238" spans="1:12" ht="105" hidden="1" customHeight="1" x14ac:dyDescent="0.25">
      <c r="A238" s="8"/>
      <c r="B238" s="8">
        <v>61</v>
      </c>
      <c r="C238" s="34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 t="s">
        <v>147</v>
      </c>
      <c r="I238" s="14">
        <v>9500</v>
      </c>
      <c r="J238" s="15">
        <v>-114000</v>
      </c>
      <c r="K238" s="37"/>
      <c r="L238" s="11"/>
    </row>
    <row r="239" spans="1:12" ht="105" hidden="1" customHeight="1" x14ac:dyDescent="0.25">
      <c r="A239" s="8"/>
      <c r="B239" s="8">
        <v>61</v>
      </c>
      <c r="C239" s="34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>H239*I239</f>
        <v>19000</v>
      </c>
      <c r="K239" s="48" t="s">
        <v>247</v>
      </c>
      <c r="L239" s="11" t="s">
        <v>248</v>
      </c>
    </row>
    <row r="240" spans="1:12" ht="105" hidden="1" customHeight="1" x14ac:dyDescent="0.25">
      <c r="A240" s="8"/>
      <c r="B240" s="8">
        <v>61</v>
      </c>
      <c r="C240" s="34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ref="J240:J244" si="18">H240*I240</f>
        <v>19000</v>
      </c>
      <c r="K240" s="48" t="s">
        <v>249</v>
      </c>
      <c r="L240" s="11" t="s">
        <v>250</v>
      </c>
    </row>
    <row r="241" spans="1:12" ht="105" hidden="1" customHeight="1" x14ac:dyDescent="0.25">
      <c r="A241" s="8"/>
      <c r="B241" s="8">
        <v>61</v>
      </c>
      <c r="C241" s="34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37" t="s">
        <v>251</v>
      </c>
      <c r="L241" s="11" t="s">
        <v>252</v>
      </c>
    </row>
    <row r="242" spans="1:12" ht="105" hidden="1" customHeight="1" x14ac:dyDescent="0.25">
      <c r="A242" s="8"/>
      <c r="B242" s="8">
        <v>61</v>
      </c>
      <c r="C242" s="34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37" t="s">
        <v>253</v>
      </c>
      <c r="L242" s="11" t="s">
        <v>254</v>
      </c>
    </row>
    <row r="243" spans="1:12" ht="105" hidden="1" customHeight="1" x14ac:dyDescent="0.25">
      <c r="A243" s="8"/>
      <c r="B243" s="8">
        <v>61</v>
      </c>
      <c r="C243" s="34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37" t="s">
        <v>255</v>
      </c>
      <c r="L243" s="11" t="s">
        <v>256</v>
      </c>
    </row>
    <row r="244" spans="1:12" ht="105" hidden="1" customHeight="1" x14ac:dyDescent="0.25">
      <c r="A244" s="8"/>
      <c r="B244" s="8">
        <v>61</v>
      </c>
      <c r="C244" s="34" t="s">
        <v>244</v>
      </c>
      <c r="D244" s="16">
        <v>6712500</v>
      </c>
      <c r="E244" s="11" t="s">
        <v>138</v>
      </c>
      <c r="F244" s="11" t="s">
        <v>168</v>
      </c>
      <c r="G244" s="32">
        <v>241571</v>
      </c>
      <c r="H244" s="28">
        <v>2</v>
      </c>
      <c r="I244" s="14">
        <v>9500</v>
      </c>
      <c r="J244" s="15">
        <f t="shared" si="18"/>
        <v>19000</v>
      </c>
      <c r="K244" s="37" t="s">
        <v>257</v>
      </c>
      <c r="L244" s="11" t="s">
        <v>258</v>
      </c>
    </row>
    <row r="245" spans="1:12" ht="105" hidden="1" customHeight="1" x14ac:dyDescent="0.25">
      <c r="A245" s="8"/>
      <c r="B245" s="8">
        <v>61</v>
      </c>
      <c r="C245" s="34" t="s">
        <v>244</v>
      </c>
      <c r="D245" s="16">
        <v>6712500</v>
      </c>
      <c r="E245" s="11" t="s">
        <v>138</v>
      </c>
      <c r="F245" s="11" t="s">
        <v>261</v>
      </c>
      <c r="G245" s="32">
        <v>241571</v>
      </c>
      <c r="H245" s="28" t="s">
        <v>164</v>
      </c>
      <c r="I245" s="14">
        <v>535000</v>
      </c>
      <c r="J245" s="15">
        <v>-3210000</v>
      </c>
      <c r="K245" s="37"/>
      <c r="L245" s="11"/>
    </row>
    <row r="246" spans="1:12" ht="105" hidden="1" customHeight="1" x14ac:dyDescent="0.25">
      <c r="A246" s="8"/>
      <c r="B246" s="8">
        <v>61</v>
      </c>
      <c r="C246" s="34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>H246*I246</f>
        <v>535000</v>
      </c>
      <c r="K246" s="48" t="s">
        <v>247</v>
      </c>
      <c r="L246" s="11" t="s">
        <v>248</v>
      </c>
    </row>
    <row r="247" spans="1:12" ht="105" hidden="1" customHeight="1" x14ac:dyDescent="0.25">
      <c r="A247" s="8"/>
      <c r="B247" s="8">
        <v>61</v>
      </c>
      <c r="C247" s="34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ref="J247:J251" si="19">H247*I247</f>
        <v>535000</v>
      </c>
      <c r="K247" s="48" t="s">
        <v>249</v>
      </c>
      <c r="L247" s="11" t="s">
        <v>250</v>
      </c>
    </row>
    <row r="248" spans="1:12" ht="105" hidden="1" customHeight="1" x14ac:dyDescent="0.25">
      <c r="A248" s="8"/>
      <c r="B248" s="8">
        <v>61</v>
      </c>
      <c r="C248" s="34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37" t="s">
        <v>251</v>
      </c>
      <c r="L248" s="11" t="s">
        <v>252</v>
      </c>
    </row>
    <row r="249" spans="1:12" ht="105" hidden="1" customHeight="1" x14ac:dyDescent="0.25">
      <c r="A249" s="8"/>
      <c r="B249" s="8">
        <v>61</v>
      </c>
      <c r="C249" s="34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37" t="s">
        <v>253</v>
      </c>
      <c r="L249" s="11" t="s">
        <v>254</v>
      </c>
    </row>
    <row r="250" spans="1:12" ht="105" hidden="1" customHeight="1" x14ac:dyDescent="0.25">
      <c r="A250" s="8"/>
      <c r="B250" s="8">
        <v>61</v>
      </c>
      <c r="C250" s="34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37" t="s">
        <v>255</v>
      </c>
      <c r="L250" s="11" t="s">
        <v>256</v>
      </c>
    </row>
    <row r="251" spans="1:12" ht="105" hidden="1" customHeight="1" x14ac:dyDescent="0.25">
      <c r="A251" s="8"/>
      <c r="B251" s="8">
        <v>61</v>
      </c>
      <c r="C251" s="34" t="s">
        <v>244</v>
      </c>
      <c r="D251" s="16">
        <v>6712500</v>
      </c>
      <c r="E251" s="11" t="s">
        <v>138</v>
      </c>
      <c r="F251" s="11" t="s">
        <v>171</v>
      </c>
      <c r="G251" s="32">
        <v>241571</v>
      </c>
      <c r="H251" s="28">
        <v>1</v>
      </c>
      <c r="I251" s="14">
        <v>535000</v>
      </c>
      <c r="J251" s="15">
        <f t="shared" si="19"/>
        <v>535000</v>
      </c>
      <c r="K251" s="37" t="s">
        <v>257</v>
      </c>
      <c r="L251" s="11" t="s">
        <v>258</v>
      </c>
    </row>
    <row r="252" spans="1:12" ht="105" hidden="1" customHeight="1" x14ac:dyDescent="0.25">
      <c r="A252" s="8"/>
      <c r="B252" s="8">
        <v>61</v>
      </c>
      <c r="C252" s="34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 t="s">
        <v>166</v>
      </c>
      <c r="I252" s="14">
        <v>5000</v>
      </c>
      <c r="J252" s="15">
        <v>-60000</v>
      </c>
      <c r="K252" s="37"/>
      <c r="L252" s="11"/>
    </row>
    <row r="253" spans="1:12" ht="105" hidden="1" customHeight="1" x14ac:dyDescent="0.25">
      <c r="A253" s="8"/>
      <c r="B253" s="8">
        <v>61</v>
      </c>
      <c r="C253" s="34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>H253*I253</f>
        <v>10000</v>
      </c>
      <c r="K253" s="48" t="s">
        <v>247</v>
      </c>
      <c r="L253" s="11" t="s">
        <v>248</v>
      </c>
    </row>
    <row r="254" spans="1:12" ht="105" hidden="1" customHeight="1" x14ac:dyDescent="0.25">
      <c r="A254" s="8"/>
      <c r="B254" s="8">
        <v>61</v>
      </c>
      <c r="C254" s="34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ref="J254:J258" si="20">H254*I254</f>
        <v>10000</v>
      </c>
      <c r="K254" s="48" t="s">
        <v>249</v>
      </c>
      <c r="L254" s="11" t="s">
        <v>250</v>
      </c>
    </row>
    <row r="255" spans="1:12" ht="105" hidden="1" customHeight="1" x14ac:dyDescent="0.25">
      <c r="A255" s="8"/>
      <c r="B255" s="8">
        <v>61</v>
      </c>
      <c r="C255" s="34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37" t="s">
        <v>251</v>
      </c>
      <c r="L255" s="11" t="s">
        <v>252</v>
      </c>
    </row>
    <row r="256" spans="1:12" ht="105" hidden="1" customHeight="1" x14ac:dyDescent="0.25">
      <c r="A256" s="8"/>
      <c r="B256" s="8">
        <v>61</v>
      </c>
      <c r="C256" s="34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37" t="s">
        <v>253</v>
      </c>
      <c r="L256" s="11" t="s">
        <v>254</v>
      </c>
    </row>
    <row r="257" spans="1:12" ht="105" hidden="1" customHeight="1" x14ac:dyDescent="0.25">
      <c r="A257" s="8"/>
      <c r="B257" s="8">
        <v>61</v>
      </c>
      <c r="C257" s="34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37" t="s">
        <v>255</v>
      </c>
      <c r="L257" s="11" t="s">
        <v>256</v>
      </c>
    </row>
    <row r="258" spans="1:12" ht="105" hidden="1" customHeight="1" x14ac:dyDescent="0.25">
      <c r="A258" s="8"/>
      <c r="B258" s="8">
        <v>61</v>
      </c>
      <c r="C258" s="34" t="s">
        <v>244</v>
      </c>
      <c r="D258" s="16">
        <v>6712500</v>
      </c>
      <c r="E258" s="11" t="s">
        <v>138</v>
      </c>
      <c r="F258" s="11" t="s">
        <v>262</v>
      </c>
      <c r="G258" s="32">
        <v>241571</v>
      </c>
      <c r="H258" s="28">
        <v>2</v>
      </c>
      <c r="I258" s="14">
        <v>5000</v>
      </c>
      <c r="J258" s="15">
        <f t="shared" si="20"/>
        <v>10000</v>
      </c>
      <c r="K258" s="37" t="s">
        <v>257</v>
      </c>
      <c r="L258" s="11" t="s">
        <v>258</v>
      </c>
    </row>
    <row r="259" spans="1:12" ht="105" hidden="1" customHeight="1" x14ac:dyDescent="0.25">
      <c r="A259" s="8"/>
      <c r="B259" s="8">
        <v>61</v>
      </c>
      <c r="C259" s="34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 t="s">
        <v>162</v>
      </c>
      <c r="I259" s="14">
        <v>11800</v>
      </c>
      <c r="J259" s="15">
        <v>-70800</v>
      </c>
      <c r="K259" s="37"/>
      <c r="L259" s="11"/>
    </row>
    <row r="260" spans="1:12" ht="105" hidden="1" customHeight="1" x14ac:dyDescent="0.25">
      <c r="A260" s="8"/>
      <c r="B260" s="8">
        <v>61</v>
      </c>
      <c r="C260" s="34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>H260*I260</f>
        <v>11800</v>
      </c>
      <c r="K260" s="48" t="s">
        <v>247</v>
      </c>
      <c r="L260" s="11" t="s">
        <v>248</v>
      </c>
    </row>
    <row r="261" spans="1:12" ht="105" hidden="1" customHeight="1" x14ac:dyDescent="0.25">
      <c r="A261" s="8"/>
      <c r="B261" s="8">
        <v>61</v>
      </c>
      <c r="C261" s="34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ref="J261:J265" si="21">H261*I261</f>
        <v>11800</v>
      </c>
      <c r="K261" s="48" t="s">
        <v>249</v>
      </c>
      <c r="L261" s="11" t="s">
        <v>250</v>
      </c>
    </row>
    <row r="262" spans="1:12" ht="105" hidden="1" customHeight="1" x14ac:dyDescent="0.25">
      <c r="A262" s="8"/>
      <c r="B262" s="8">
        <v>61</v>
      </c>
      <c r="C262" s="34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37" t="s">
        <v>251</v>
      </c>
      <c r="L262" s="11" t="s">
        <v>252</v>
      </c>
    </row>
    <row r="263" spans="1:12" ht="105" hidden="1" customHeight="1" x14ac:dyDescent="0.25">
      <c r="A263" s="8"/>
      <c r="B263" s="8">
        <v>61</v>
      </c>
      <c r="C263" s="34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37" t="s">
        <v>253</v>
      </c>
      <c r="L263" s="11" t="s">
        <v>254</v>
      </c>
    </row>
    <row r="264" spans="1:12" ht="105" hidden="1" customHeight="1" x14ac:dyDescent="0.25">
      <c r="A264" s="8"/>
      <c r="B264" s="8">
        <v>61</v>
      </c>
      <c r="C264" s="34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37" t="s">
        <v>255</v>
      </c>
      <c r="L264" s="11" t="s">
        <v>256</v>
      </c>
    </row>
    <row r="265" spans="1:12" ht="105" hidden="1" customHeight="1" x14ac:dyDescent="0.25">
      <c r="A265" s="8"/>
      <c r="B265" s="8">
        <v>61</v>
      </c>
      <c r="C265" s="34" t="s">
        <v>244</v>
      </c>
      <c r="D265" s="16">
        <v>6712500</v>
      </c>
      <c r="E265" s="11" t="s">
        <v>138</v>
      </c>
      <c r="F265" s="11" t="s">
        <v>263</v>
      </c>
      <c r="G265" s="32">
        <v>241571</v>
      </c>
      <c r="H265" s="28">
        <v>1</v>
      </c>
      <c r="I265" s="14">
        <v>11800</v>
      </c>
      <c r="J265" s="15">
        <f t="shared" si="21"/>
        <v>11800</v>
      </c>
      <c r="K265" s="37" t="s">
        <v>257</v>
      </c>
      <c r="L265" s="11" t="s">
        <v>258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13" t="s">
        <v>266</v>
      </c>
      <c r="I266" s="15">
        <v>-637525.81000000006</v>
      </c>
      <c r="J266" s="15">
        <v>-637525.81000000006</v>
      </c>
      <c r="K266" s="37"/>
      <c r="L266" s="11" t="s">
        <v>267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ref="J267:J271" si="22">H267*I267</f>
        <v>127525.162</v>
      </c>
      <c r="K267" s="37" t="s">
        <v>155</v>
      </c>
      <c r="L267" s="11" t="s">
        <v>268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143</v>
      </c>
      <c r="L268" s="11" t="s">
        <v>269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270</v>
      </c>
      <c r="L269" s="11" t="s">
        <v>271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 t="s">
        <v>251</v>
      </c>
      <c r="L270" s="11" t="s">
        <v>272</v>
      </c>
    </row>
    <row r="271" spans="1:12" ht="126" hidden="1" customHeight="1" x14ac:dyDescent="0.25">
      <c r="A271" s="8"/>
      <c r="B271" s="8">
        <v>61</v>
      </c>
      <c r="C271" s="34" t="s">
        <v>264</v>
      </c>
      <c r="D271" s="16">
        <v>725000</v>
      </c>
      <c r="E271" s="11" t="s">
        <v>43</v>
      </c>
      <c r="F271" s="11" t="s">
        <v>265</v>
      </c>
      <c r="G271" s="12">
        <v>241575</v>
      </c>
      <c r="H271" s="28">
        <v>1</v>
      </c>
      <c r="I271" s="33">
        <v>127525.162</v>
      </c>
      <c r="J271" s="15">
        <f t="shared" si="22"/>
        <v>127525.162</v>
      </c>
      <c r="K271" s="37"/>
      <c r="L271" s="11"/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275</v>
      </c>
      <c r="G272" s="12">
        <v>241554</v>
      </c>
      <c r="H272" s="13" t="s">
        <v>36</v>
      </c>
      <c r="I272" s="14">
        <v>3259003.2</v>
      </c>
      <c r="J272" s="15">
        <v>-3259003.2</v>
      </c>
      <c r="K272" s="37" t="s">
        <v>131</v>
      </c>
      <c r="L272" s="11" t="s">
        <v>132</v>
      </c>
    </row>
    <row r="273" spans="1:12" ht="84" hidden="1" customHeight="1" x14ac:dyDescent="0.25">
      <c r="A273" s="8"/>
      <c r="B273" s="8">
        <v>61</v>
      </c>
      <c r="C273" s="34" t="s">
        <v>273</v>
      </c>
      <c r="D273" s="16">
        <v>33162000</v>
      </c>
      <c r="E273" s="11" t="s">
        <v>274</v>
      </c>
      <c r="F273" s="11" t="s">
        <v>276</v>
      </c>
      <c r="G273" s="12">
        <v>241554</v>
      </c>
      <c r="H273" s="13" t="s">
        <v>36</v>
      </c>
      <c r="I273" s="14">
        <v>27764331.800000001</v>
      </c>
      <c r="J273" s="15">
        <v>-27764331.800000001</v>
      </c>
      <c r="K273" s="37" t="s">
        <v>131</v>
      </c>
      <c r="L273" s="11" t="s">
        <v>132</v>
      </c>
    </row>
    <row r="275" spans="1:12" ht="21" x14ac:dyDescent="0.35">
      <c r="I275" s="54" t="s">
        <v>278</v>
      </c>
      <c r="J275" s="68" t="s">
        <v>283</v>
      </c>
      <c r="K275" s="68"/>
      <c r="L275" s="57" t="s">
        <v>279</v>
      </c>
    </row>
    <row r="276" spans="1:12" ht="21" x14ac:dyDescent="0.35">
      <c r="I276" s="54" t="s">
        <v>280</v>
      </c>
      <c r="J276" s="68" t="s">
        <v>282</v>
      </c>
      <c r="K276" s="68"/>
      <c r="L276" s="57"/>
    </row>
    <row r="277" spans="1:12" ht="21" x14ac:dyDescent="0.35">
      <c r="I277" s="54" t="s">
        <v>281</v>
      </c>
      <c r="J277" s="67">
        <v>241981</v>
      </c>
      <c r="K277" s="67"/>
      <c r="L277" s="57"/>
    </row>
    <row r="278" spans="1:12" ht="21" x14ac:dyDescent="0.35">
      <c r="I278" s="58"/>
      <c r="J278" s="55"/>
      <c r="K278" s="56"/>
      <c r="L278" s="57"/>
    </row>
  </sheetData>
  <autoFilter ref="A4:L273">
    <filterColumn colId="2">
      <filters>
        <filter val="โครงการพัฒนาเชื่อมโยงโครงข่ายและแหล่งท่องเที่ยวและระบบการการจัดการด้านการท่องเที่ยว_x000a_กิจกรรม: โครงการกำจัดมลพิษในพื้นที่กลุ่มจังหวัด"/>
      </filters>
    </filterColumn>
    <filterColumn colId="10">
      <filters>
        <filter val="เทศบาลเมืองปากพนัง"/>
      </filters>
    </filterColumn>
  </autoFilter>
  <mergeCells count="7">
    <mergeCell ref="J277:K277"/>
    <mergeCell ref="A1:L1"/>
    <mergeCell ref="A2:L2"/>
    <mergeCell ref="C3:E3"/>
    <mergeCell ref="G3:K3"/>
    <mergeCell ref="J275:K275"/>
    <mergeCell ref="J276:K276"/>
  </mergeCells>
  <pageMargins left="0.2" right="0.2" top="0.27" bottom="0.19" header="0.3" footer="0.17"/>
  <pageSetup paperSize="9" scale="5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8"/>
  <sheetViews>
    <sheetView view="pageBreakPreview" zoomScale="70" zoomScaleNormal="70" zoomScaleSheetLayoutView="70" workbookViewId="0">
      <selection activeCell="D274" sqref="D274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E161</f>
        <v>สนง.ทรัพยากรธรรมชาติและสิ่งแวดล้อม</v>
      </c>
      <c r="D3" s="66"/>
      <c r="E3" s="66"/>
      <c r="F3" s="39" t="s">
        <v>2</v>
      </c>
      <c r="G3" s="66" t="str">
        <f>K161</f>
        <v>มหาวิทยาลัยวลัยลักษณ์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34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37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52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37"/>
      <c r="L14" s="11"/>
    </row>
    <row r="15" spans="1:12" ht="63" hidden="1" customHeight="1" x14ac:dyDescent="0.25">
      <c r="A15" s="8"/>
      <c r="B15" s="8">
        <v>55</v>
      </c>
      <c r="C15" s="52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48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52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37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37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37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37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37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37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37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37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37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51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37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11" t="s">
        <v>134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5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37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37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37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11" t="s">
        <v>134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customHeight="1" x14ac:dyDescent="0.25">
      <c r="A159" s="8"/>
      <c r="B159" s="8">
        <v>60</v>
      </c>
      <c r="C159" s="34" t="s">
        <v>214</v>
      </c>
      <c r="D159" s="16">
        <v>61382000</v>
      </c>
      <c r="E159" s="11"/>
      <c r="F159" s="11"/>
      <c r="G159" s="59">
        <v>241411</v>
      </c>
      <c r="H159" s="60">
        <v>2</v>
      </c>
      <c r="I159" s="61">
        <f>I160+I161</f>
        <v>57900000</v>
      </c>
      <c r="J159" s="61">
        <f>J160+J161</f>
        <v>-57900000</v>
      </c>
      <c r="K159" s="60"/>
      <c r="L159" s="60"/>
    </row>
    <row r="160" spans="1:12" ht="105" hidden="1" customHeight="1" x14ac:dyDescent="0.25">
      <c r="A160" s="8"/>
      <c r="B160" s="8">
        <v>60</v>
      </c>
      <c r="C160" s="34" t="s">
        <v>214</v>
      </c>
      <c r="D160" s="16"/>
      <c r="E160" s="11" t="s">
        <v>215</v>
      </c>
      <c r="F160" s="11" t="s">
        <v>216</v>
      </c>
      <c r="G160" s="12">
        <v>241411</v>
      </c>
      <c r="H160" s="13" t="s">
        <v>36</v>
      </c>
      <c r="I160" s="14">
        <v>34900000</v>
      </c>
      <c r="J160" s="15">
        <v>-34900000</v>
      </c>
      <c r="K160" s="37" t="s">
        <v>152</v>
      </c>
      <c r="L160" s="11" t="s">
        <v>217</v>
      </c>
    </row>
    <row r="161" spans="1:12" ht="105" customHeight="1" x14ac:dyDescent="0.25">
      <c r="A161" s="8"/>
      <c r="B161" s="8"/>
      <c r="C161" s="34"/>
      <c r="D161" s="16">
        <v>26382000</v>
      </c>
      <c r="E161" s="11" t="s">
        <v>215</v>
      </c>
      <c r="F161" s="11" t="s">
        <v>218</v>
      </c>
      <c r="G161" s="12">
        <v>241411</v>
      </c>
      <c r="H161" s="13" t="s">
        <v>36</v>
      </c>
      <c r="I161" s="14">
        <v>23000000</v>
      </c>
      <c r="J161" s="15">
        <v>-23000000</v>
      </c>
      <c r="K161" s="37" t="s">
        <v>186</v>
      </c>
      <c r="L161" s="11" t="s">
        <v>187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221</v>
      </c>
      <c r="G162" s="12">
        <v>241112</v>
      </c>
      <c r="H162" s="13" t="s">
        <v>36</v>
      </c>
      <c r="I162" s="14">
        <v>-8028080</v>
      </c>
      <c r="J162" s="15">
        <v>-8028080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222</v>
      </c>
      <c r="G163" s="12">
        <v>241112</v>
      </c>
      <c r="H163" s="13" t="s">
        <v>36</v>
      </c>
      <c r="I163" s="14">
        <v>-7365455.8099999996</v>
      </c>
      <c r="J163" s="15">
        <v>-7365455.8099999996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223</v>
      </c>
      <c r="G164" s="12">
        <v>241112</v>
      </c>
      <c r="H164" s="13" t="s">
        <v>36</v>
      </c>
      <c r="I164" s="14">
        <v>-4871199.6100000003</v>
      </c>
      <c r="J164" s="15">
        <v>-4871199.6100000003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224</v>
      </c>
      <c r="G165" s="12">
        <v>241112</v>
      </c>
      <c r="H165" s="13" t="s">
        <v>79</v>
      </c>
      <c r="I165" s="14">
        <v>-242141</v>
      </c>
      <c r="J165" s="15">
        <v>-242141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225</v>
      </c>
      <c r="G166" s="12">
        <v>241112</v>
      </c>
      <c r="H166" s="13" t="s">
        <v>26</v>
      </c>
      <c r="I166" s="14">
        <v>-5741318.3099999996</v>
      </c>
      <c r="J166" s="15">
        <v>-5741318.3099999996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226</v>
      </c>
      <c r="G167" s="12">
        <v>241112</v>
      </c>
      <c r="H167" s="13" t="s">
        <v>79</v>
      </c>
      <c r="I167" s="14">
        <v>-3759984.84</v>
      </c>
      <c r="J167" s="15">
        <v>-3759984.84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227</v>
      </c>
      <c r="G168" s="12">
        <v>241112</v>
      </c>
      <c r="H168" s="13" t="s">
        <v>79</v>
      </c>
      <c r="I168" s="14">
        <v>-9492059.0299999993</v>
      </c>
      <c r="J168" s="15">
        <v>-9492059.0299999993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228</v>
      </c>
      <c r="G169" s="12">
        <v>241112</v>
      </c>
      <c r="H169" s="13" t="s">
        <v>79</v>
      </c>
      <c r="I169" s="14">
        <v>-386792.89</v>
      </c>
      <c r="J169" s="15">
        <v>-386792.89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229</v>
      </c>
      <c r="G170" s="12">
        <v>241112</v>
      </c>
      <c r="H170" s="13" t="s">
        <v>79</v>
      </c>
      <c r="I170" s="14">
        <v>-13453596.779999999</v>
      </c>
      <c r="J170" s="15">
        <v>-13453596.779999999</v>
      </c>
      <c r="K170" s="37" t="s">
        <v>131</v>
      </c>
      <c r="L170" s="11" t="s">
        <v>132</v>
      </c>
    </row>
    <row r="171" spans="1:12" ht="84" hidden="1" customHeight="1" x14ac:dyDescent="0.25">
      <c r="A171" s="8"/>
      <c r="B171" s="8">
        <v>60</v>
      </c>
      <c r="C171" s="34" t="s">
        <v>220</v>
      </c>
      <c r="D171" s="16">
        <v>71000000</v>
      </c>
      <c r="E171" s="11" t="s">
        <v>219</v>
      </c>
      <c r="F171" s="11" t="s">
        <v>230</v>
      </c>
      <c r="G171" s="12">
        <v>241112</v>
      </c>
      <c r="H171" s="13" t="s">
        <v>36</v>
      </c>
      <c r="I171" s="14">
        <v>-16161116.67</v>
      </c>
      <c r="J171" s="15">
        <v>-16161116.67</v>
      </c>
      <c r="K171" s="37" t="s">
        <v>131</v>
      </c>
      <c r="L171" s="11" t="s">
        <v>132</v>
      </c>
    </row>
    <row r="172" spans="1:12" ht="105" hidden="1" customHeight="1" x14ac:dyDescent="0.25">
      <c r="A172" s="8"/>
      <c r="B172" s="8">
        <v>60</v>
      </c>
      <c r="C172" s="34" t="s">
        <v>231</v>
      </c>
      <c r="D172" s="10">
        <v>2463000</v>
      </c>
      <c r="E172" s="11" t="s">
        <v>34</v>
      </c>
      <c r="F172" s="11" t="s">
        <v>232</v>
      </c>
      <c r="G172" s="12">
        <v>241631</v>
      </c>
      <c r="H172" s="13" t="s">
        <v>36</v>
      </c>
      <c r="I172" s="14">
        <v>-2063035</v>
      </c>
      <c r="J172" s="15">
        <v>-2063035</v>
      </c>
      <c r="K172" s="37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34" t="s">
        <v>234</v>
      </c>
      <c r="D173" s="16">
        <v>12403600</v>
      </c>
      <c r="E173" s="11" t="s">
        <v>34</v>
      </c>
      <c r="F173" s="11" t="s">
        <v>235</v>
      </c>
      <c r="G173" s="12">
        <v>241631</v>
      </c>
      <c r="H173" s="13" t="s">
        <v>36</v>
      </c>
      <c r="I173" s="14">
        <v>927350</v>
      </c>
      <c r="J173" s="15">
        <v>-927350</v>
      </c>
      <c r="K173" s="37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34" t="s">
        <v>234</v>
      </c>
      <c r="D174" s="16">
        <v>12403600</v>
      </c>
      <c r="E174" s="11" t="s">
        <v>34</v>
      </c>
      <c r="F174" s="11" t="s">
        <v>236</v>
      </c>
      <c r="G174" s="12">
        <v>241631</v>
      </c>
      <c r="H174" s="13" t="s">
        <v>36</v>
      </c>
      <c r="I174" s="14">
        <v>1360000</v>
      </c>
      <c r="J174" s="15">
        <v>-1360000</v>
      </c>
      <c r="K174" s="37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34" t="s">
        <v>234</v>
      </c>
      <c r="D175" s="16">
        <v>12403600</v>
      </c>
      <c r="E175" s="11" t="s">
        <v>34</v>
      </c>
      <c r="F175" s="11" t="s">
        <v>237</v>
      </c>
      <c r="G175" s="12">
        <v>241631</v>
      </c>
      <c r="H175" s="13" t="s">
        <v>36</v>
      </c>
      <c r="I175" s="14">
        <v>1035000</v>
      </c>
      <c r="J175" s="15">
        <v>-1035000</v>
      </c>
      <c r="K175" s="37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34" t="s">
        <v>234</v>
      </c>
      <c r="D176" s="16">
        <v>12403600</v>
      </c>
      <c r="E176" s="11" t="s">
        <v>34</v>
      </c>
      <c r="F176" s="11" t="s">
        <v>238</v>
      </c>
      <c r="G176" s="12">
        <v>241631</v>
      </c>
      <c r="H176" s="13" t="s">
        <v>79</v>
      </c>
      <c r="I176" s="14">
        <v>188535</v>
      </c>
      <c r="J176" s="15">
        <v>-188535</v>
      </c>
      <c r="K176" s="37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34" t="s">
        <v>234</v>
      </c>
      <c r="D177" s="16">
        <v>12403600</v>
      </c>
      <c r="E177" s="11" t="s">
        <v>34</v>
      </c>
      <c r="F177" s="11" t="s">
        <v>239</v>
      </c>
      <c r="G177" s="12">
        <v>241631</v>
      </c>
      <c r="H177" s="13" t="s">
        <v>36</v>
      </c>
      <c r="I177" s="14">
        <v>-1064800</v>
      </c>
      <c r="J177" s="15">
        <v>-1064800</v>
      </c>
      <c r="K177" s="37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34" t="s">
        <v>234</v>
      </c>
      <c r="D178" s="16">
        <v>12403600</v>
      </c>
      <c r="E178" s="11" t="s">
        <v>34</v>
      </c>
      <c r="F178" s="11" t="s">
        <v>240</v>
      </c>
      <c r="G178" s="12">
        <v>241631</v>
      </c>
      <c r="H178" s="13" t="s">
        <v>36</v>
      </c>
      <c r="I178" s="14">
        <v>609000</v>
      </c>
      <c r="J178" s="15">
        <v>-609000</v>
      </c>
      <c r="K178" s="37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34" t="s">
        <v>234</v>
      </c>
      <c r="D179" s="16">
        <v>12403600</v>
      </c>
      <c r="E179" s="11" t="s">
        <v>34</v>
      </c>
      <c r="F179" s="11" t="s">
        <v>241</v>
      </c>
      <c r="G179" s="12">
        <v>241631</v>
      </c>
      <c r="H179" s="13" t="s">
        <v>26</v>
      </c>
      <c r="I179" s="14">
        <v>300000</v>
      </c>
      <c r="J179" s="15">
        <v>-300000</v>
      </c>
      <c r="K179" s="37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34" t="s">
        <v>234</v>
      </c>
      <c r="D180" s="16">
        <v>12403600</v>
      </c>
      <c r="E180" s="11" t="s">
        <v>34</v>
      </c>
      <c r="F180" s="11" t="s">
        <v>242</v>
      </c>
      <c r="G180" s="12">
        <v>241631</v>
      </c>
      <c r="H180" s="13" t="s">
        <v>26</v>
      </c>
      <c r="I180" s="14">
        <v>17000</v>
      </c>
      <c r="J180" s="15">
        <v>-17000</v>
      </c>
      <c r="K180" s="37" t="s">
        <v>34</v>
      </c>
      <c r="L180" s="11" t="s">
        <v>233</v>
      </c>
    </row>
    <row r="181" spans="1:12" ht="105" hidden="1" customHeight="1" x14ac:dyDescent="0.25">
      <c r="A181" s="8"/>
      <c r="B181" s="8">
        <v>60</v>
      </c>
      <c r="C181" s="34" t="s">
        <v>234</v>
      </c>
      <c r="D181" s="16">
        <v>12403600</v>
      </c>
      <c r="E181" s="11" t="s">
        <v>34</v>
      </c>
      <c r="F181" s="11" t="s">
        <v>243</v>
      </c>
      <c r="G181" s="12">
        <v>241631</v>
      </c>
      <c r="H181" s="13" t="s">
        <v>36</v>
      </c>
      <c r="I181" s="14">
        <v>481990</v>
      </c>
      <c r="J181" s="15">
        <v>-481990</v>
      </c>
      <c r="K181" s="37" t="s">
        <v>34</v>
      </c>
      <c r="L181" s="11" t="s">
        <v>233</v>
      </c>
    </row>
    <row r="182" spans="1:12" ht="126" hidden="1" customHeight="1" x14ac:dyDescent="0.25">
      <c r="A182" s="8"/>
      <c r="B182" s="8">
        <v>61</v>
      </c>
      <c r="C182" s="34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 t="s">
        <v>173</v>
      </c>
      <c r="I182" s="14">
        <v>28000</v>
      </c>
      <c r="J182" s="15">
        <v>-168000</v>
      </c>
      <c r="K182" s="37"/>
      <c r="L182" s="11" t="s">
        <v>246</v>
      </c>
    </row>
    <row r="183" spans="1:12" ht="105" hidden="1" customHeight="1" x14ac:dyDescent="0.25">
      <c r="A183" s="8"/>
      <c r="B183" s="8">
        <v>61</v>
      </c>
      <c r="C183" s="34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>H183*I183</f>
        <v>28000</v>
      </c>
      <c r="K183" s="48" t="s">
        <v>247</v>
      </c>
      <c r="L183" s="11" t="s">
        <v>248</v>
      </c>
    </row>
    <row r="184" spans="1:12" ht="105" hidden="1" customHeight="1" x14ac:dyDescent="0.25">
      <c r="A184" s="8"/>
      <c r="B184" s="8">
        <v>61</v>
      </c>
      <c r="C184" s="34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ref="J184:J188" si="10">H184*I184</f>
        <v>28000</v>
      </c>
      <c r="K184" s="48" t="s">
        <v>249</v>
      </c>
      <c r="L184" s="11" t="s">
        <v>250</v>
      </c>
    </row>
    <row r="185" spans="1:12" ht="105" hidden="1" customHeight="1" x14ac:dyDescent="0.25">
      <c r="A185" s="8"/>
      <c r="B185" s="8">
        <v>61</v>
      </c>
      <c r="C185" s="34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37" t="s">
        <v>251</v>
      </c>
      <c r="L185" s="11" t="s">
        <v>252</v>
      </c>
    </row>
    <row r="186" spans="1:12" ht="105" hidden="1" customHeight="1" x14ac:dyDescent="0.25">
      <c r="A186" s="8"/>
      <c r="B186" s="8">
        <v>61</v>
      </c>
      <c r="C186" s="34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37" t="s">
        <v>253</v>
      </c>
      <c r="L186" s="11" t="s">
        <v>254</v>
      </c>
    </row>
    <row r="187" spans="1:12" ht="105" hidden="1" customHeight="1" x14ac:dyDescent="0.25">
      <c r="A187" s="8"/>
      <c r="B187" s="8">
        <v>61</v>
      </c>
      <c r="C187" s="34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37" t="s">
        <v>255</v>
      </c>
      <c r="L187" s="11" t="s">
        <v>256</v>
      </c>
    </row>
    <row r="188" spans="1:12" ht="105" hidden="1" customHeight="1" x14ac:dyDescent="0.25">
      <c r="A188" s="8"/>
      <c r="B188" s="8">
        <v>61</v>
      </c>
      <c r="C188" s="34" t="s">
        <v>244</v>
      </c>
      <c r="D188" s="16">
        <v>6712500</v>
      </c>
      <c r="E188" s="11" t="s">
        <v>138</v>
      </c>
      <c r="F188" s="11" t="s">
        <v>245</v>
      </c>
      <c r="G188" s="32">
        <v>241571</v>
      </c>
      <c r="H188" s="28">
        <v>1</v>
      </c>
      <c r="I188" s="14">
        <v>28000</v>
      </c>
      <c r="J188" s="27">
        <f t="shared" si="10"/>
        <v>28000</v>
      </c>
      <c r="K188" s="37" t="s">
        <v>257</v>
      </c>
      <c r="L188" s="11" t="s">
        <v>258</v>
      </c>
    </row>
    <row r="189" spans="1:12" ht="105" hidden="1" customHeight="1" x14ac:dyDescent="0.25">
      <c r="A189" s="8"/>
      <c r="B189" s="8">
        <v>61</v>
      </c>
      <c r="C189" s="34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 t="s">
        <v>160</v>
      </c>
      <c r="I189" s="14">
        <v>12000</v>
      </c>
      <c r="J189" s="27">
        <v>-1080000</v>
      </c>
      <c r="K189" s="37"/>
      <c r="L189" s="11"/>
    </row>
    <row r="190" spans="1:12" ht="105" hidden="1" customHeight="1" x14ac:dyDescent="0.25">
      <c r="A190" s="8"/>
      <c r="B190" s="8">
        <v>61</v>
      </c>
      <c r="C190" s="34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>H190*I190</f>
        <v>180000</v>
      </c>
      <c r="K190" s="48" t="s">
        <v>247</v>
      </c>
      <c r="L190" s="11" t="s">
        <v>248</v>
      </c>
    </row>
    <row r="191" spans="1:12" ht="105" hidden="1" customHeight="1" x14ac:dyDescent="0.25">
      <c r="A191" s="8"/>
      <c r="B191" s="8">
        <v>61</v>
      </c>
      <c r="C191" s="34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ref="J191:J195" si="11">H191*I191</f>
        <v>180000</v>
      </c>
      <c r="K191" s="48" t="s">
        <v>249</v>
      </c>
      <c r="L191" s="11" t="s">
        <v>250</v>
      </c>
    </row>
    <row r="192" spans="1:12" ht="105" hidden="1" customHeight="1" x14ac:dyDescent="0.25">
      <c r="A192" s="8"/>
      <c r="B192" s="8">
        <v>61</v>
      </c>
      <c r="C192" s="34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37" t="s">
        <v>251</v>
      </c>
      <c r="L192" s="11" t="s">
        <v>252</v>
      </c>
    </row>
    <row r="193" spans="1:12" ht="105" hidden="1" customHeight="1" x14ac:dyDescent="0.25">
      <c r="A193" s="8"/>
      <c r="B193" s="8">
        <v>61</v>
      </c>
      <c r="C193" s="34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37" t="s">
        <v>253</v>
      </c>
      <c r="L193" s="11" t="s">
        <v>254</v>
      </c>
    </row>
    <row r="194" spans="1:12" ht="105" hidden="1" customHeight="1" x14ac:dyDescent="0.25">
      <c r="A194" s="8"/>
      <c r="B194" s="8">
        <v>61</v>
      </c>
      <c r="C194" s="34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37" t="s">
        <v>255</v>
      </c>
      <c r="L194" s="11" t="s">
        <v>256</v>
      </c>
    </row>
    <row r="195" spans="1:12" ht="105" hidden="1" customHeight="1" x14ac:dyDescent="0.25">
      <c r="A195" s="8"/>
      <c r="B195" s="8">
        <v>61</v>
      </c>
      <c r="C195" s="34" t="s">
        <v>244</v>
      </c>
      <c r="D195" s="16">
        <v>6712500</v>
      </c>
      <c r="E195" s="11" t="s">
        <v>138</v>
      </c>
      <c r="F195" s="11" t="s">
        <v>159</v>
      </c>
      <c r="G195" s="32">
        <v>241571</v>
      </c>
      <c r="H195" s="28">
        <v>15</v>
      </c>
      <c r="I195" s="14">
        <v>12000</v>
      </c>
      <c r="J195" s="27">
        <f t="shared" si="11"/>
        <v>180000</v>
      </c>
      <c r="K195" s="37" t="s">
        <v>257</v>
      </c>
      <c r="L195" s="11" t="s">
        <v>258</v>
      </c>
    </row>
    <row r="196" spans="1:12" ht="105" hidden="1" customHeight="1" x14ac:dyDescent="0.25">
      <c r="A196" s="8"/>
      <c r="B196" s="8">
        <v>61</v>
      </c>
      <c r="C196" s="34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 t="s">
        <v>147</v>
      </c>
      <c r="I196" s="14">
        <v>17500</v>
      </c>
      <c r="J196" s="15">
        <v>-210000</v>
      </c>
      <c r="K196" s="37"/>
      <c r="L196" s="11"/>
    </row>
    <row r="197" spans="1:12" ht="105" hidden="1" customHeight="1" x14ac:dyDescent="0.25">
      <c r="A197" s="8"/>
      <c r="B197" s="8">
        <v>61</v>
      </c>
      <c r="C197" s="34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>H197*I197</f>
        <v>35000</v>
      </c>
      <c r="K197" s="48" t="s">
        <v>247</v>
      </c>
      <c r="L197" s="11" t="s">
        <v>248</v>
      </c>
    </row>
    <row r="198" spans="1:12" ht="105" hidden="1" customHeight="1" x14ac:dyDescent="0.25">
      <c r="A198" s="8"/>
      <c r="B198" s="8">
        <v>61</v>
      </c>
      <c r="C198" s="34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ref="J198:J202" si="12">H198*I198</f>
        <v>35000</v>
      </c>
      <c r="K198" s="48" t="s">
        <v>249</v>
      </c>
      <c r="L198" s="11" t="s">
        <v>250</v>
      </c>
    </row>
    <row r="199" spans="1:12" ht="105" hidden="1" customHeight="1" x14ac:dyDescent="0.25">
      <c r="A199" s="8"/>
      <c r="B199" s="8">
        <v>61</v>
      </c>
      <c r="C199" s="34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37" t="s">
        <v>251</v>
      </c>
      <c r="L199" s="11" t="s">
        <v>252</v>
      </c>
    </row>
    <row r="200" spans="1:12" ht="105" hidden="1" customHeight="1" x14ac:dyDescent="0.25">
      <c r="A200" s="8"/>
      <c r="B200" s="8">
        <v>61</v>
      </c>
      <c r="C200" s="34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37" t="s">
        <v>253</v>
      </c>
      <c r="L200" s="11" t="s">
        <v>254</v>
      </c>
    </row>
    <row r="201" spans="1:12" ht="105" hidden="1" customHeight="1" x14ac:dyDescent="0.25">
      <c r="A201" s="8"/>
      <c r="B201" s="8">
        <v>61</v>
      </c>
      <c r="C201" s="34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37" t="s">
        <v>255</v>
      </c>
      <c r="L201" s="11" t="s">
        <v>256</v>
      </c>
    </row>
    <row r="202" spans="1:12" ht="105" hidden="1" customHeight="1" x14ac:dyDescent="0.25">
      <c r="A202" s="8"/>
      <c r="B202" s="8">
        <v>61</v>
      </c>
      <c r="C202" s="34" t="s">
        <v>244</v>
      </c>
      <c r="D202" s="16">
        <v>6712500</v>
      </c>
      <c r="E202" s="11" t="s">
        <v>138</v>
      </c>
      <c r="F202" s="11" t="s">
        <v>259</v>
      </c>
      <c r="G202" s="32">
        <v>241571</v>
      </c>
      <c r="H202" s="28">
        <v>2</v>
      </c>
      <c r="I202" s="14">
        <v>17500</v>
      </c>
      <c r="J202" s="15">
        <f t="shared" si="12"/>
        <v>35000</v>
      </c>
      <c r="K202" s="37" t="s">
        <v>257</v>
      </c>
      <c r="L202" s="11" t="s">
        <v>258</v>
      </c>
    </row>
    <row r="203" spans="1:12" ht="105" hidden="1" customHeight="1" x14ac:dyDescent="0.25">
      <c r="A203" s="8"/>
      <c r="B203" s="8">
        <v>61</v>
      </c>
      <c r="C203" s="34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 t="s">
        <v>170</v>
      </c>
      <c r="I203" s="14">
        <v>13000</v>
      </c>
      <c r="J203" s="15">
        <v>-78000</v>
      </c>
      <c r="K203" s="37"/>
      <c r="L203" s="11"/>
    </row>
    <row r="204" spans="1:12" ht="105" hidden="1" customHeight="1" x14ac:dyDescent="0.25">
      <c r="A204" s="8"/>
      <c r="B204" s="8">
        <v>61</v>
      </c>
      <c r="C204" s="34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>H204*I204</f>
        <v>13000</v>
      </c>
      <c r="K204" s="48" t="s">
        <v>247</v>
      </c>
      <c r="L204" s="11" t="s">
        <v>248</v>
      </c>
    </row>
    <row r="205" spans="1:12" ht="105" hidden="1" customHeight="1" x14ac:dyDescent="0.25">
      <c r="A205" s="8"/>
      <c r="B205" s="8">
        <v>61</v>
      </c>
      <c r="C205" s="34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ref="J205:J209" si="13">H205*I205</f>
        <v>13000</v>
      </c>
      <c r="K205" s="48" t="s">
        <v>249</v>
      </c>
      <c r="L205" s="11" t="s">
        <v>250</v>
      </c>
    </row>
    <row r="206" spans="1:12" ht="105" hidden="1" customHeight="1" x14ac:dyDescent="0.25">
      <c r="A206" s="8"/>
      <c r="B206" s="8">
        <v>61</v>
      </c>
      <c r="C206" s="34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37" t="s">
        <v>251</v>
      </c>
      <c r="L206" s="11" t="s">
        <v>252</v>
      </c>
    </row>
    <row r="207" spans="1:12" ht="105" hidden="1" customHeight="1" x14ac:dyDescent="0.25">
      <c r="A207" s="8"/>
      <c r="B207" s="8">
        <v>61</v>
      </c>
      <c r="C207" s="34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37" t="s">
        <v>253</v>
      </c>
      <c r="L207" s="11" t="s">
        <v>254</v>
      </c>
    </row>
    <row r="208" spans="1:12" ht="105" hidden="1" customHeight="1" x14ac:dyDescent="0.25">
      <c r="A208" s="8"/>
      <c r="B208" s="8">
        <v>61</v>
      </c>
      <c r="C208" s="34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37" t="s">
        <v>255</v>
      </c>
      <c r="L208" s="11" t="s">
        <v>256</v>
      </c>
    </row>
    <row r="209" spans="1:12" ht="105" hidden="1" customHeight="1" x14ac:dyDescent="0.25">
      <c r="A209" s="8"/>
      <c r="B209" s="8">
        <v>61</v>
      </c>
      <c r="C209" s="34" t="s">
        <v>244</v>
      </c>
      <c r="D209" s="16">
        <v>6712500</v>
      </c>
      <c r="E209" s="11" t="s">
        <v>138</v>
      </c>
      <c r="F209" s="11" t="s">
        <v>169</v>
      </c>
      <c r="G209" s="32">
        <v>241571</v>
      </c>
      <c r="H209" s="28">
        <v>1</v>
      </c>
      <c r="I209" s="14">
        <v>13000</v>
      </c>
      <c r="J209" s="15">
        <f t="shared" si="13"/>
        <v>13000</v>
      </c>
      <c r="K209" s="37" t="s">
        <v>257</v>
      </c>
      <c r="L209" s="11" t="s">
        <v>258</v>
      </c>
    </row>
    <row r="210" spans="1:12" ht="105" hidden="1" customHeight="1" x14ac:dyDescent="0.25">
      <c r="A210" s="8"/>
      <c r="B210" s="8">
        <v>61</v>
      </c>
      <c r="C210" s="34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 t="s">
        <v>164</v>
      </c>
      <c r="I210" s="14">
        <v>5500</v>
      </c>
      <c r="J210" s="15">
        <v>-33000</v>
      </c>
      <c r="K210" s="37"/>
      <c r="L210" s="11"/>
    </row>
    <row r="211" spans="1:12" ht="105" hidden="1" customHeight="1" x14ac:dyDescent="0.25">
      <c r="A211" s="8"/>
      <c r="B211" s="8">
        <v>61</v>
      </c>
      <c r="C211" s="34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>H211*I211</f>
        <v>5500</v>
      </c>
      <c r="K211" s="48" t="s">
        <v>247</v>
      </c>
      <c r="L211" s="11" t="s">
        <v>248</v>
      </c>
    </row>
    <row r="212" spans="1:12" ht="105" hidden="1" customHeight="1" x14ac:dyDescent="0.25">
      <c r="A212" s="8"/>
      <c r="B212" s="8">
        <v>61</v>
      </c>
      <c r="C212" s="34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ref="J212:J216" si="14">H212*I212</f>
        <v>5500</v>
      </c>
      <c r="K212" s="48" t="s">
        <v>249</v>
      </c>
      <c r="L212" s="11" t="s">
        <v>250</v>
      </c>
    </row>
    <row r="213" spans="1:12" ht="105" hidden="1" customHeight="1" x14ac:dyDescent="0.25">
      <c r="A213" s="8"/>
      <c r="B213" s="8">
        <v>61</v>
      </c>
      <c r="C213" s="34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37" t="s">
        <v>251</v>
      </c>
      <c r="L213" s="11" t="s">
        <v>252</v>
      </c>
    </row>
    <row r="214" spans="1:12" ht="105" hidden="1" customHeight="1" x14ac:dyDescent="0.25">
      <c r="A214" s="8"/>
      <c r="B214" s="8">
        <v>61</v>
      </c>
      <c r="C214" s="34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37" t="s">
        <v>253</v>
      </c>
      <c r="L214" s="11" t="s">
        <v>254</v>
      </c>
    </row>
    <row r="215" spans="1:12" ht="105" hidden="1" customHeight="1" x14ac:dyDescent="0.25">
      <c r="A215" s="8"/>
      <c r="B215" s="8">
        <v>61</v>
      </c>
      <c r="C215" s="34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37" t="s">
        <v>255</v>
      </c>
      <c r="L215" s="11" t="s">
        <v>256</v>
      </c>
    </row>
    <row r="216" spans="1:12" ht="105" hidden="1" customHeight="1" x14ac:dyDescent="0.25">
      <c r="A216" s="8"/>
      <c r="B216" s="8">
        <v>61</v>
      </c>
      <c r="C216" s="34" t="s">
        <v>244</v>
      </c>
      <c r="D216" s="16">
        <v>6712500</v>
      </c>
      <c r="E216" s="11" t="s">
        <v>138</v>
      </c>
      <c r="F216" s="11" t="s">
        <v>163</v>
      </c>
      <c r="G216" s="32">
        <v>241571</v>
      </c>
      <c r="H216" s="28">
        <v>1</v>
      </c>
      <c r="I216" s="14">
        <v>5500</v>
      </c>
      <c r="J216" s="15">
        <f t="shared" si="14"/>
        <v>5500</v>
      </c>
      <c r="K216" s="37" t="s">
        <v>257</v>
      </c>
      <c r="L216" s="11" t="s">
        <v>258</v>
      </c>
    </row>
    <row r="217" spans="1:12" ht="105" hidden="1" customHeight="1" x14ac:dyDescent="0.25">
      <c r="A217" s="8"/>
      <c r="B217" s="8">
        <v>61</v>
      </c>
      <c r="C217" s="34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 t="s">
        <v>175</v>
      </c>
      <c r="I217" s="14">
        <v>13500</v>
      </c>
      <c r="J217" s="15">
        <v>-243000</v>
      </c>
      <c r="K217" s="37"/>
      <c r="L217" s="11"/>
    </row>
    <row r="218" spans="1:12" ht="105" hidden="1" customHeight="1" x14ac:dyDescent="0.25">
      <c r="A218" s="8"/>
      <c r="B218" s="8">
        <v>61</v>
      </c>
      <c r="C218" s="34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>H218*I218</f>
        <v>40500</v>
      </c>
      <c r="K218" s="48" t="s">
        <v>247</v>
      </c>
      <c r="L218" s="11" t="s">
        <v>248</v>
      </c>
    </row>
    <row r="219" spans="1:12" ht="105" hidden="1" customHeight="1" x14ac:dyDescent="0.25">
      <c r="A219" s="8"/>
      <c r="B219" s="8">
        <v>61</v>
      </c>
      <c r="C219" s="34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ref="J219:J223" si="15">H219*I219</f>
        <v>40500</v>
      </c>
      <c r="K219" s="48" t="s">
        <v>249</v>
      </c>
      <c r="L219" s="11" t="s">
        <v>250</v>
      </c>
    </row>
    <row r="220" spans="1:12" ht="105" hidden="1" customHeight="1" x14ac:dyDescent="0.25">
      <c r="A220" s="8"/>
      <c r="B220" s="8">
        <v>61</v>
      </c>
      <c r="C220" s="34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37" t="s">
        <v>251</v>
      </c>
      <c r="L220" s="11" t="s">
        <v>252</v>
      </c>
    </row>
    <row r="221" spans="1:12" ht="105" hidden="1" customHeight="1" x14ac:dyDescent="0.25">
      <c r="A221" s="8"/>
      <c r="B221" s="8">
        <v>61</v>
      </c>
      <c r="C221" s="34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37" t="s">
        <v>253</v>
      </c>
      <c r="L221" s="11" t="s">
        <v>254</v>
      </c>
    </row>
    <row r="222" spans="1:12" ht="105" hidden="1" customHeight="1" x14ac:dyDescent="0.25">
      <c r="A222" s="8"/>
      <c r="B222" s="8">
        <v>61</v>
      </c>
      <c r="C222" s="34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37" t="s">
        <v>255</v>
      </c>
      <c r="L222" s="11" t="s">
        <v>256</v>
      </c>
    </row>
    <row r="223" spans="1:12" ht="105" hidden="1" customHeight="1" x14ac:dyDescent="0.25">
      <c r="A223" s="8"/>
      <c r="B223" s="8">
        <v>61</v>
      </c>
      <c r="C223" s="34" t="s">
        <v>244</v>
      </c>
      <c r="D223" s="16">
        <v>6712500</v>
      </c>
      <c r="E223" s="11" t="s">
        <v>138</v>
      </c>
      <c r="F223" s="11" t="s">
        <v>174</v>
      </c>
      <c r="G223" s="32">
        <v>241571</v>
      </c>
      <c r="H223" s="28">
        <v>3</v>
      </c>
      <c r="I223" s="14">
        <v>13500</v>
      </c>
      <c r="J223" s="15">
        <f t="shared" si="15"/>
        <v>40500</v>
      </c>
      <c r="K223" s="37" t="s">
        <v>257</v>
      </c>
      <c r="L223" s="11" t="s">
        <v>258</v>
      </c>
    </row>
    <row r="224" spans="1:12" ht="105" hidden="1" customHeight="1" x14ac:dyDescent="0.25">
      <c r="A224" s="8"/>
      <c r="B224" s="8">
        <v>61</v>
      </c>
      <c r="C224" s="34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 t="s">
        <v>164</v>
      </c>
      <c r="I224" s="14">
        <v>9500</v>
      </c>
      <c r="J224" s="15">
        <v>-57000</v>
      </c>
      <c r="K224" s="37"/>
      <c r="L224" s="11"/>
    </row>
    <row r="225" spans="1:12" ht="105" hidden="1" customHeight="1" x14ac:dyDescent="0.25">
      <c r="A225" s="8"/>
      <c r="B225" s="8">
        <v>61</v>
      </c>
      <c r="C225" s="34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>H225*I225</f>
        <v>9500</v>
      </c>
      <c r="K225" s="48" t="s">
        <v>247</v>
      </c>
      <c r="L225" s="11" t="s">
        <v>248</v>
      </c>
    </row>
    <row r="226" spans="1:12" ht="105" hidden="1" customHeight="1" x14ac:dyDescent="0.25">
      <c r="A226" s="8"/>
      <c r="B226" s="8">
        <v>61</v>
      </c>
      <c r="C226" s="34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ref="J226:J230" si="16">H226*I226</f>
        <v>9500</v>
      </c>
      <c r="K226" s="48" t="s">
        <v>249</v>
      </c>
      <c r="L226" s="11" t="s">
        <v>250</v>
      </c>
    </row>
    <row r="227" spans="1:12" ht="105" hidden="1" customHeight="1" x14ac:dyDescent="0.25">
      <c r="A227" s="8"/>
      <c r="B227" s="8">
        <v>61</v>
      </c>
      <c r="C227" s="34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37" t="s">
        <v>251</v>
      </c>
      <c r="L227" s="11" t="s">
        <v>252</v>
      </c>
    </row>
    <row r="228" spans="1:12" ht="105" hidden="1" customHeight="1" x14ac:dyDescent="0.25">
      <c r="A228" s="8"/>
      <c r="B228" s="8">
        <v>61</v>
      </c>
      <c r="C228" s="34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37" t="s">
        <v>253</v>
      </c>
      <c r="L228" s="11" t="s">
        <v>254</v>
      </c>
    </row>
    <row r="229" spans="1:12" ht="105" hidden="1" customHeight="1" x14ac:dyDescent="0.25">
      <c r="A229" s="8"/>
      <c r="B229" s="8">
        <v>61</v>
      </c>
      <c r="C229" s="34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37" t="s">
        <v>255</v>
      </c>
      <c r="L229" s="11" t="s">
        <v>256</v>
      </c>
    </row>
    <row r="230" spans="1:12" ht="105" hidden="1" customHeight="1" x14ac:dyDescent="0.25">
      <c r="A230" s="8"/>
      <c r="B230" s="8">
        <v>61</v>
      </c>
      <c r="C230" s="34" t="s">
        <v>244</v>
      </c>
      <c r="D230" s="16">
        <v>6712500</v>
      </c>
      <c r="E230" s="11" t="s">
        <v>138</v>
      </c>
      <c r="F230" s="11" t="s">
        <v>171</v>
      </c>
      <c r="G230" s="32">
        <v>241571</v>
      </c>
      <c r="H230" s="28">
        <v>1</v>
      </c>
      <c r="I230" s="14">
        <v>9500</v>
      </c>
      <c r="J230" s="15">
        <f t="shared" si="16"/>
        <v>9500</v>
      </c>
      <c r="K230" s="37" t="s">
        <v>257</v>
      </c>
      <c r="L230" s="11" t="s">
        <v>258</v>
      </c>
    </row>
    <row r="231" spans="1:12" ht="105" hidden="1" customHeight="1" x14ac:dyDescent="0.25">
      <c r="A231" s="8"/>
      <c r="B231" s="8">
        <v>61</v>
      </c>
      <c r="C231" s="34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 t="s">
        <v>162</v>
      </c>
      <c r="I231" s="14">
        <v>16000</v>
      </c>
      <c r="J231" s="15">
        <v>-96000</v>
      </c>
      <c r="K231" s="37"/>
      <c r="L231" s="11"/>
    </row>
    <row r="232" spans="1:12" ht="105" hidden="1" customHeight="1" x14ac:dyDescent="0.25">
      <c r="A232" s="8"/>
      <c r="B232" s="8">
        <v>61</v>
      </c>
      <c r="C232" s="34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>H232*I232</f>
        <v>16000</v>
      </c>
      <c r="K232" s="48" t="s">
        <v>247</v>
      </c>
      <c r="L232" s="11" t="s">
        <v>248</v>
      </c>
    </row>
    <row r="233" spans="1:12" ht="105" hidden="1" customHeight="1" x14ac:dyDescent="0.25">
      <c r="A233" s="8"/>
      <c r="B233" s="8">
        <v>61</v>
      </c>
      <c r="C233" s="34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ref="J233:J237" si="17">H233*I233</f>
        <v>16000</v>
      </c>
      <c r="K233" s="48" t="s">
        <v>249</v>
      </c>
      <c r="L233" s="11" t="s">
        <v>250</v>
      </c>
    </row>
    <row r="234" spans="1:12" ht="105" hidden="1" customHeight="1" x14ac:dyDescent="0.25">
      <c r="A234" s="8"/>
      <c r="B234" s="8">
        <v>61</v>
      </c>
      <c r="C234" s="34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37" t="s">
        <v>251</v>
      </c>
      <c r="L234" s="11" t="s">
        <v>252</v>
      </c>
    </row>
    <row r="235" spans="1:12" ht="105" hidden="1" customHeight="1" x14ac:dyDescent="0.25">
      <c r="A235" s="8"/>
      <c r="B235" s="8">
        <v>61</v>
      </c>
      <c r="C235" s="34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37" t="s">
        <v>253</v>
      </c>
      <c r="L235" s="11" t="s">
        <v>254</v>
      </c>
    </row>
    <row r="236" spans="1:12" ht="105" hidden="1" customHeight="1" x14ac:dyDescent="0.25">
      <c r="A236" s="8"/>
      <c r="B236" s="8">
        <v>61</v>
      </c>
      <c r="C236" s="34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37" t="s">
        <v>255</v>
      </c>
      <c r="L236" s="11" t="s">
        <v>256</v>
      </c>
    </row>
    <row r="237" spans="1:12" ht="105" hidden="1" customHeight="1" x14ac:dyDescent="0.25">
      <c r="A237" s="8"/>
      <c r="B237" s="8">
        <v>61</v>
      </c>
      <c r="C237" s="34" t="s">
        <v>244</v>
      </c>
      <c r="D237" s="16">
        <v>6712500</v>
      </c>
      <c r="E237" s="11" t="s">
        <v>138</v>
      </c>
      <c r="F237" s="11" t="s">
        <v>260</v>
      </c>
      <c r="G237" s="32">
        <v>241571</v>
      </c>
      <c r="H237" s="28">
        <v>1</v>
      </c>
      <c r="I237" s="14">
        <v>16000</v>
      </c>
      <c r="J237" s="15">
        <f t="shared" si="17"/>
        <v>16000</v>
      </c>
      <c r="K237" s="37" t="s">
        <v>257</v>
      </c>
      <c r="L237" s="11" t="s">
        <v>258</v>
      </c>
    </row>
    <row r="238" spans="1:12" ht="105" hidden="1" customHeight="1" x14ac:dyDescent="0.25">
      <c r="A238" s="8"/>
      <c r="B238" s="8">
        <v>61</v>
      </c>
      <c r="C238" s="34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 t="s">
        <v>147</v>
      </c>
      <c r="I238" s="14">
        <v>9500</v>
      </c>
      <c r="J238" s="15">
        <v>-114000</v>
      </c>
      <c r="K238" s="37"/>
      <c r="L238" s="11"/>
    </row>
    <row r="239" spans="1:12" ht="105" hidden="1" customHeight="1" x14ac:dyDescent="0.25">
      <c r="A239" s="8"/>
      <c r="B239" s="8">
        <v>61</v>
      </c>
      <c r="C239" s="34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>H239*I239</f>
        <v>19000</v>
      </c>
      <c r="K239" s="48" t="s">
        <v>247</v>
      </c>
      <c r="L239" s="11" t="s">
        <v>248</v>
      </c>
    </row>
    <row r="240" spans="1:12" ht="105" hidden="1" customHeight="1" x14ac:dyDescent="0.25">
      <c r="A240" s="8"/>
      <c r="B240" s="8">
        <v>61</v>
      </c>
      <c r="C240" s="34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ref="J240:J244" si="18">H240*I240</f>
        <v>19000</v>
      </c>
      <c r="K240" s="48" t="s">
        <v>249</v>
      </c>
      <c r="L240" s="11" t="s">
        <v>250</v>
      </c>
    </row>
    <row r="241" spans="1:12" ht="105" hidden="1" customHeight="1" x14ac:dyDescent="0.25">
      <c r="A241" s="8"/>
      <c r="B241" s="8">
        <v>61</v>
      </c>
      <c r="C241" s="34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37" t="s">
        <v>251</v>
      </c>
      <c r="L241" s="11" t="s">
        <v>252</v>
      </c>
    </row>
    <row r="242" spans="1:12" ht="105" hidden="1" customHeight="1" x14ac:dyDescent="0.25">
      <c r="A242" s="8"/>
      <c r="B242" s="8">
        <v>61</v>
      </c>
      <c r="C242" s="34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37" t="s">
        <v>253</v>
      </c>
      <c r="L242" s="11" t="s">
        <v>254</v>
      </c>
    </row>
    <row r="243" spans="1:12" ht="105" hidden="1" customHeight="1" x14ac:dyDescent="0.25">
      <c r="A243" s="8"/>
      <c r="B243" s="8">
        <v>61</v>
      </c>
      <c r="C243" s="34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37" t="s">
        <v>255</v>
      </c>
      <c r="L243" s="11" t="s">
        <v>256</v>
      </c>
    </row>
    <row r="244" spans="1:12" ht="105" hidden="1" customHeight="1" x14ac:dyDescent="0.25">
      <c r="A244" s="8"/>
      <c r="B244" s="8">
        <v>61</v>
      </c>
      <c r="C244" s="34" t="s">
        <v>244</v>
      </c>
      <c r="D244" s="16">
        <v>6712500</v>
      </c>
      <c r="E244" s="11" t="s">
        <v>138</v>
      </c>
      <c r="F244" s="11" t="s">
        <v>168</v>
      </c>
      <c r="G244" s="32">
        <v>241571</v>
      </c>
      <c r="H244" s="28">
        <v>2</v>
      </c>
      <c r="I244" s="14">
        <v>9500</v>
      </c>
      <c r="J244" s="15">
        <f t="shared" si="18"/>
        <v>19000</v>
      </c>
      <c r="K244" s="37" t="s">
        <v>257</v>
      </c>
      <c r="L244" s="11" t="s">
        <v>258</v>
      </c>
    </row>
    <row r="245" spans="1:12" ht="105" hidden="1" customHeight="1" x14ac:dyDescent="0.25">
      <c r="A245" s="8"/>
      <c r="B245" s="8">
        <v>61</v>
      </c>
      <c r="C245" s="34" t="s">
        <v>244</v>
      </c>
      <c r="D245" s="16">
        <v>6712500</v>
      </c>
      <c r="E245" s="11" t="s">
        <v>138</v>
      </c>
      <c r="F245" s="11" t="s">
        <v>261</v>
      </c>
      <c r="G245" s="32">
        <v>241571</v>
      </c>
      <c r="H245" s="28" t="s">
        <v>164</v>
      </c>
      <c r="I245" s="14">
        <v>535000</v>
      </c>
      <c r="J245" s="15">
        <v>-3210000</v>
      </c>
      <c r="K245" s="37"/>
      <c r="L245" s="11"/>
    </row>
    <row r="246" spans="1:12" ht="105" hidden="1" customHeight="1" x14ac:dyDescent="0.25">
      <c r="A246" s="8"/>
      <c r="B246" s="8">
        <v>61</v>
      </c>
      <c r="C246" s="34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>H246*I246</f>
        <v>535000</v>
      </c>
      <c r="K246" s="48" t="s">
        <v>247</v>
      </c>
      <c r="L246" s="11" t="s">
        <v>248</v>
      </c>
    </row>
    <row r="247" spans="1:12" ht="105" hidden="1" customHeight="1" x14ac:dyDescent="0.25">
      <c r="A247" s="8"/>
      <c r="B247" s="8">
        <v>61</v>
      </c>
      <c r="C247" s="34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ref="J247:J251" si="19">H247*I247</f>
        <v>535000</v>
      </c>
      <c r="K247" s="48" t="s">
        <v>249</v>
      </c>
      <c r="L247" s="11" t="s">
        <v>250</v>
      </c>
    </row>
    <row r="248" spans="1:12" ht="105" hidden="1" customHeight="1" x14ac:dyDescent="0.25">
      <c r="A248" s="8"/>
      <c r="B248" s="8">
        <v>61</v>
      </c>
      <c r="C248" s="34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37" t="s">
        <v>251</v>
      </c>
      <c r="L248" s="11" t="s">
        <v>252</v>
      </c>
    </row>
    <row r="249" spans="1:12" ht="105" hidden="1" customHeight="1" x14ac:dyDescent="0.25">
      <c r="A249" s="8"/>
      <c r="B249" s="8">
        <v>61</v>
      </c>
      <c r="C249" s="34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37" t="s">
        <v>253</v>
      </c>
      <c r="L249" s="11" t="s">
        <v>254</v>
      </c>
    </row>
    <row r="250" spans="1:12" ht="105" hidden="1" customHeight="1" x14ac:dyDescent="0.25">
      <c r="A250" s="8"/>
      <c r="B250" s="8">
        <v>61</v>
      </c>
      <c r="C250" s="34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37" t="s">
        <v>255</v>
      </c>
      <c r="L250" s="11" t="s">
        <v>256</v>
      </c>
    </row>
    <row r="251" spans="1:12" ht="105" hidden="1" customHeight="1" x14ac:dyDescent="0.25">
      <c r="A251" s="8"/>
      <c r="B251" s="8">
        <v>61</v>
      </c>
      <c r="C251" s="34" t="s">
        <v>244</v>
      </c>
      <c r="D251" s="16">
        <v>6712500</v>
      </c>
      <c r="E251" s="11" t="s">
        <v>138</v>
      </c>
      <c r="F251" s="11" t="s">
        <v>171</v>
      </c>
      <c r="G251" s="32">
        <v>241571</v>
      </c>
      <c r="H251" s="28">
        <v>1</v>
      </c>
      <c r="I251" s="14">
        <v>535000</v>
      </c>
      <c r="J251" s="15">
        <f t="shared" si="19"/>
        <v>535000</v>
      </c>
      <c r="K251" s="37" t="s">
        <v>257</v>
      </c>
      <c r="L251" s="11" t="s">
        <v>258</v>
      </c>
    </row>
    <row r="252" spans="1:12" ht="105" hidden="1" customHeight="1" x14ac:dyDescent="0.25">
      <c r="A252" s="8"/>
      <c r="B252" s="8">
        <v>61</v>
      </c>
      <c r="C252" s="34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 t="s">
        <v>166</v>
      </c>
      <c r="I252" s="14">
        <v>5000</v>
      </c>
      <c r="J252" s="15">
        <v>-60000</v>
      </c>
      <c r="K252" s="37"/>
      <c r="L252" s="11"/>
    </row>
    <row r="253" spans="1:12" ht="105" hidden="1" customHeight="1" x14ac:dyDescent="0.25">
      <c r="A253" s="8"/>
      <c r="B253" s="8">
        <v>61</v>
      </c>
      <c r="C253" s="34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>H253*I253</f>
        <v>10000</v>
      </c>
      <c r="K253" s="48" t="s">
        <v>247</v>
      </c>
      <c r="L253" s="11" t="s">
        <v>248</v>
      </c>
    </row>
    <row r="254" spans="1:12" ht="105" hidden="1" customHeight="1" x14ac:dyDescent="0.25">
      <c r="A254" s="8"/>
      <c r="B254" s="8">
        <v>61</v>
      </c>
      <c r="C254" s="34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ref="J254:J258" si="20">H254*I254</f>
        <v>10000</v>
      </c>
      <c r="K254" s="48" t="s">
        <v>249</v>
      </c>
      <c r="L254" s="11" t="s">
        <v>250</v>
      </c>
    </row>
    <row r="255" spans="1:12" ht="105" hidden="1" customHeight="1" x14ac:dyDescent="0.25">
      <c r="A255" s="8"/>
      <c r="B255" s="8">
        <v>61</v>
      </c>
      <c r="C255" s="34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37" t="s">
        <v>251</v>
      </c>
      <c r="L255" s="11" t="s">
        <v>252</v>
      </c>
    </row>
    <row r="256" spans="1:12" ht="105" hidden="1" customHeight="1" x14ac:dyDescent="0.25">
      <c r="A256" s="8"/>
      <c r="B256" s="8">
        <v>61</v>
      </c>
      <c r="C256" s="34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37" t="s">
        <v>253</v>
      </c>
      <c r="L256" s="11" t="s">
        <v>254</v>
      </c>
    </row>
    <row r="257" spans="1:12" ht="105" hidden="1" customHeight="1" x14ac:dyDescent="0.25">
      <c r="A257" s="8"/>
      <c r="B257" s="8">
        <v>61</v>
      </c>
      <c r="C257" s="34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37" t="s">
        <v>255</v>
      </c>
      <c r="L257" s="11" t="s">
        <v>256</v>
      </c>
    </row>
    <row r="258" spans="1:12" ht="105" hidden="1" customHeight="1" x14ac:dyDescent="0.25">
      <c r="A258" s="8"/>
      <c r="B258" s="8">
        <v>61</v>
      </c>
      <c r="C258" s="34" t="s">
        <v>244</v>
      </c>
      <c r="D258" s="16">
        <v>6712500</v>
      </c>
      <c r="E258" s="11" t="s">
        <v>138</v>
      </c>
      <c r="F258" s="11" t="s">
        <v>262</v>
      </c>
      <c r="G258" s="32">
        <v>241571</v>
      </c>
      <c r="H258" s="28">
        <v>2</v>
      </c>
      <c r="I258" s="14">
        <v>5000</v>
      </c>
      <c r="J258" s="15">
        <f t="shared" si="20"/>
        <v>10000</v>
      </c>
      <c r="K258" s="37" t="s">
        <v>257</v>
      </c>
      <c r="L258" s="11" t="s">
        <v>258</v>
      </c>
    </row>
    <row r="259" spans="1:12" ht="105" hidden="1" customHeight="1" x14ac:dyDescent="0.25">
      <c r="A259" s="8"/>
      <c r="B259" s="8">
        <v>61</v>
      </c>
      <c r="C259" s="34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 t="s">
        <v>162</v>
      </c>
      <c r="I259" s="14">
        <v>11800</v>
      </c>
      <c r="J259" s="15">
        <v>-70800</v>
      </c>
      <c r="K259" s="37"/>
      <c r="L259" s="11"/>
    </row>
    <row r="260" spans="1:12" ht="105" hidden="1" customHeight="1" x14ac:dyDescent="0.25">
      <c r="A260" s="8"/>
      <c r="B260" s="8">
        <v>61</v>
      </c>
      <c r="C260" s="34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>H260*I260</f>
        <v>11800</v>
      </c>
      <c r="K260" s="48" t="s">
        <v>247</v>
      </c>
      <c r="L260" s="11" t="s">
        <v>248</v>
      </c>
    </row>
    <row r="261" spans="1:12" ht="105" hidden="1" customHeight="1" x14ac:dyDescent="0.25">
      <c r="A261" s="8"/>
      <c r="B261" s="8">
        <v>61</v>
      </c>
      <c r="C261" s="34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ref="J261:J265" si="21">H261*I261</f>
        <v>11800</v>
      </c>
      <c r="K261" s="48" t="s">
        <v>249</v>
      </c>
      <c r="L261" s="11" t="s">
        <v>250</v>
      </c>
    </row>
    <row r="262" spans="1:12" ht="105" hidden="1" customHeight="1" x14ac:dyDescent="0.25">
      <c r="A262" s="8"/>
      <c r="B262" s="8">
        <v>61</v>
      </c>
      <c r="C262" s="34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37" t="s">
        <v>251</v>
      </c>
      <c r="L262" s="11" t="s">
        <v>252</v>
      </c>
    </row>
    <row r="263" spans="1:12" ht="105" hidden="1" customHeight="1" x14ac:dyDescent="0.25">
      <c r="A263" s="8"/>
      <c r="B263" s="8">
        <v>61</v>
      </c>
      <c r="C263" s="34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37" t="s">
        <v>253</v>
      </c>
      <c r="L263" s="11" t="s">
        <v>254</v>
      </c>
    </row>
    <row r="264" spans="1:12" ht="105" hidden="1" customHeight="1" x14ac:dyDescent="0.25">
      <c r="A264" s="8"/>
      <c r="B264" s="8">
        <v>61</v>
      </c>
      <c r="C264" s="34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37" t="s">
        <v>255</v>
      </c>
      <c r="L264" s="11" t="s">
        <v>256</v>
      </c>
    </row>
    <row r="265" spans="1:12" ht="105" hidden="1" customHeight="1" x14ac:dyDescent="0.25">
      <c r="A265" s="8"/>
      <c r="B265" s="8">
        <v>61</v>
      </c>
      <c r="C265" s="34" t="s">
        <v>244</v>
      </c>
      <c r="D265" s="16">
        <v>6712500</v>
      </c>
      <c r="E265" s="11" t="s">
        <v>138</v>
      </c>
      <c r="F265" s="11" t="s">
        <v>263</v>
      </c>
      <c r="G265" s="32">
        <v>241571</v>
      </c>
      <c r="H265" s="28">
        <v>1</v>
      </c>
      <c r="I265" s="14">
        <v>11800</v>
      </c>
      <c r="J265" s="15">
        <f t="shared" si="21"/>
        <v>11800</v>
      </c>
      <c r="K265" s="37" t="s">
        <v>257</v>
      </c>
      <c r="L265" s="11" t="s">
        <v>258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13" t="s">
        <v>266</v>
      </c>
      <c r="I266" s="15">
        <v>-637525.81000000006</v>
      </c>
      <c r="J266" s="15">
        <v>-637525.81000000006</v>
      </c>
      <c r="K266" s="37"/>
      <c r="L266" s="11" t="s">
        <v>267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ref="J267:J271" si="22">H267*I267</f>
        <v>127525.162</v>
      </c>
      <c r="K267" s="37" t="s">
        <v>155</v>
      </c>
      <c r="L267" s="11" t="s">
        <v>268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143</v>
      </c>
      <c r="L268" s="11" t="s">
        <v>269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270</v>
      </c>
      <c r="L269" s="11" t="s">
        <v>271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 t="s">
        <v>251</v>
      </c>
      <c r="L270" s="11" t="s">
        <v>272</v>
      </c>
    </row>
    <row r="271" spans="1:12" ht="126" hidden="1" customHeight="1" x14ac:dyDescent="0.25">
      <c r="A271" s="8"/>
      <c r="B271" s="8">
        <v>61</v>
      </c>
      <c r="C271" s="34" t="s">
        <v>264</v>
      </c>
      <c r="D271" s="16">
        <v>725000</v>
      </c>
      <c r="E271" s="11" t="s">
        <v>43</v>
      </c>
      <c r="F271" s="11" t="s">
        <v>265</v>
      </c>
      <c r="G271" s="12">
        <v>241575</v>
      </c>
      <c r="H271" s="28">
        <v>1</v>
      </c>
      <c r="I271" s="33">
        <v>127525.162</v>
      </c>
      <c r="J271" s="15">
        <f t="shared" si="22"/>
        <v>127525.162</v>
      </c>
      <c r="K271" s="37"/>
      <c r="L271" s="11"/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275</v>
      </c>
      <c r="G272" s="12">
        <v>241554</v>
      </c>
      <c r="H272" s="13" t="s">
        <v>36</v>
      </c>
      <c r="I272" s="14">
        <v>3259003.2</v>
      </c>
      <c r="J272" s="15">
        <v>-3259003.2</v>
      </c>
      <c r="K272" s="37" t="s">
        <v>131</v>
      </c>
      <c r="L272" s="11" t="s">
        <v>132</v>
      </c>
    </row>
    <row r="273" spans="1:12" ht="84" hidden="1" customHeight="1" x14ac:dyDescent="0.25">
      <c r="A273" s="8"/>
      <c r="B273" s="8">
        <v>61</v>
      </c>
      <c r="C273" s="34" t="s">
        <v>273</v>
      </c>
      <c r="D273" s="16">
        <v>33162000</v>
      </c>
      <c r="E273" s="11" t="s">
        <v>274</v>
      </c>
      <c r="F273" s="11" t="s">
        <v>276</v>
      </c>
      <c r="G273" s="12">
        <v>241554</v>
      </c>
      <c r="H273" s="13" t="s">
        <v>36</v>
      </c>
      <c r="I273" s="14">
        <v>27764331.800000001</v>
      </c>
      <c r="J273" s="15">
        <v>-27764331.800000001</v>
      </c>
      <c r="K273" s="37" t="s">
        <v>131</v>
      </c>
      <c r="L273" s="11" t="s">
        <v>132</v>
      </c>
    </row>
    <row r="275" spans="1:12" ht="21" x14ac:dyDescent="0.35">
      <c r="I275" s="54" t="s">
        <v>278</v>
      </c>
      <c r="J275" s="68" t="s">
        <v>283</v>
      </c>
      <c r="K275" s="68"/>
      <c r="L275" s="57" t="s">
        <v>279</v>
      </c>
    </row>
    <row r="276" spans="1:12" ht="21" x14ac:dyDescent="0.35">
      <c r="I276" s="54" t="s">
        <v>280</v>
      </c>
      <c r="J276" s="68" t="s">
        <v>282</v>
      </c>
      <c r="K276" s="68"/>
      <c r="L276" s="57"/>
    </row>
    <row r="277" spans="1:12" ht="21" x14ac:dyDescent="0.35">
      <c r="I277" s="54" t="s">
        <v>281</v>
      </c>
      <c r="J277" s="67">
        <v>241981</v>
      </c>
      <c r="K277" s="67"/>
      <c r="L277" s="57"/>
    </row>
    <row r="278" spans="1:12" ht="21" x14ac:dyDescent="0.35">
      <c r="I278" s="58"/>
      <c r="J278" s="55"/>
      <c r="K278" s="56"/>
      <c r="L278" s="57"/>
    </row>
  </sheetData>
  <autoFilter ref="A4:L273">
    <filterColumn colId="2">
      <filters>
        <filter val="โครงการพัฒนาเชื่อมโยงโครงข่ายและแหล่งท่องเที่ยวและระบบการการจัดการด้านการท่องเที่ยว_x000a_กิจกรรม: โครงการกำจัดมลพิษในพื้นที่กลุ่มจังหวัด"/>
      </filters>
    </filterColumn>
    <filterColumn colId="10">
      <filters>
        <filter val="มหาวิทยาลัยวลัยลักษณ์"/>
      </filters>
    </filterColumn>
  </autoFilter>
  <mergeCells count="7">
    <mergeCell ref="J277:K277"/>
    <mergeCell ref="A1:L1"/>
    <mergeCell ref="A2:L2"/>
    <mergeCell ref="C3:E3"/>
    <mergeCell ref="G3:K3"/>
    <mergeCell ref="J275:K275"/>
    <mergeCell ref="J276:K276"/>
  </mergeCells>
  <pageMargins left="0.2" right="0.2" top="0.27" bottom="0.19" header="0.3" footer="0.17"/>
  <pageSetup paperSize="9" scale="58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E265</f>
        <v>สนง.พลังงานจังหวัดนครศรีธรรมราช</v>
      </c>
      <c r="D3" s="66"/>
      <c r="E3" s="66"/>
      <c r="F3" s="39" t="s">
        <v>2</v>
      </c>
      <c r="G3" s="66" t="str">
        <f>K266</f>
        <v>อบต.วังอ่าง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9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9" t="s">
        <v>16</v>
      </c>
      <c r="L5" s="11" t="s">
        <v>19</v>
      </c>
    </row>
    <row r="6" spans="1:12" ht="63" hidden="1" x14ac:dyDescent="0.25">
      <c r="A6" s="8"/>
      <c r="B6" s="8">
        <v>54</v>
      </c>
      <c r="C6" s="9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9" t="s">
        <v>16</v>
      </c>
      <c r="L6" s="11" t="s">
        <v>19</v>
      </c>
    </row>
    <row r="7" spans="1:12" ht="63" hidden="1" x14ac:dyDescent="0.25">
      <c r="A7" s="8"/>
      <c r="B7" s="8">
        <v>54</v>
      </c>
      <c r="C7" s="9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9" t="s">
        <v>16</v>
      </c>
      <c r="L7" s="11" t="s">
        <v>19</v>
      </c>
    </row>
    <row r="8" spans="1:12" ht="63" hidden="1" x14ac:dyDescent="0.25">
      <c r="A8" s="8"/>
      <c r="B8" s="8">
        <v>54</v>
      </c>
      <c r="C8" s="9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9" t="s">
        <v>16</v>
      </c>
      <c r="L8" s="11" t="s">
        <v>19</v>
      </c>
    </row>
    <row r="9" spans="1:12" ht="63" hidden="1" x14ac:dyDescent="0.25">
      <c r="A9" s="8"/>
      <c r="B9" s="8">
        <v>54</v>
      </c>
      <c r="C9" s="9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9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9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9" t="s">
        <v>83</v>
      </c>
      <c r="L30" s="11" t="s">
        <v>85</v>
      </c>
    </row>
    <row r="31" spans="1:12" ht="63" hidden="1" x14ac:dyDescent="0.25">
      <c r="A31" s="8"/>
      <c r="B31" s="8">
        <v>57</v>
      </c>
      <c r="C31" s="9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9" t="s">
        <v>83</v>
      </c>
      <c r="L31" s="11" t="s">
        <v>88</v>
      </c>
    </row>
    <row r="32" spans="1:12" ht="63" hidden="1" x14ac:dyDescent="0.25">
      <c r="A32" s="8"/>
      <c r="B32" s="8">
        <v>57</v>
      </c>
      <c r="C32" s="9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9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9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9" t="s">
        <v>83</v>
      </c>
      <c r="L33" s="11" t="s">
        <v>88</v>
      </c>
    </row>
    <row r="34" spans="1:12" ht="63" hidden="1" x14ac:dyDescent="0.25">
      <c r="A34" s="8"/>
      <c r="B34" s="8">
        <v>57</v>
      </c>
      <c r="C34" s="9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9" t="s">
        <v>83</v>
      </c>
      <c r="L34" s="11" t="s">
        <v>91</v>
      </c>
    </row>
    <row r="35" spans="1:12" ht="63" hidden="1" x14ac:dyDescent="0.25">
      <c r="A35" s="8"/>
      <c r="B35" s="8">
        <v>57</v>
      </c>
      <c r="C35" s="9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9" t="s">
        <v>83</v>
      </c>
      <c r="L35" s="11" t="s">
        <v>97</v>
      </c>
    </row>
    <row r="36" spans="1:12" ht="63" hidden="1" x14ac:dyDescent="0.25">
      <c r="A36" s="8"/>
      <c r="B36" s="8">
        <v>57</v>
      </c>
      <c r="C36" s="9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9" t="s">
        <v>83</v>
      </c>
      <c r="L36" s="11" t="s">
        <v>97</v>
      </c>
    </row>
    <row r="37" spans="1:12" ht="63" hidden="1" x14ac:dyDescent="0.25">
      <c r="A37" s="8"/>
      <c r="B37" s="8">
        <v>57</v>
      </c>
      <c r="C37" s="9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9" t="s">
        <v>83</v>
      </c>
      <c r="L37" s="11" t="s">
        <v>97</v>
      </c>
    </row>
    <row r="38" spans="1:12" ht="63" hidden="1" x14ac:dyDescent="0.25">
      <c r="A38" s="8"/>
      <c r="B38" s="8">
        <v>57</v>
      </c>
      <c r="C38" s="9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9" t="s">
        <v>83</v>
      </c>
      <c r="L38" s="11" t="s">
        <v>97</v>
      </c>
    </row>
    <row r="39" spans="1:12" ht="63" hidden="1" x14ac:dyDescent="0.25">
      <c r="A39" s="8"/>
      <c r="B39" s="8">
        <v>57</v>
      </c>
      <c r="C39" s="9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9" t="s">
        <v>83</v>
      </c>
      <c r="L39" s="11" t="s">
        <v>97</v>
      </c>
    </row>
    <row r="40" spans="1:12" ht="63" hidden="1" x14ac:dyDescent="0.25">
      <c r="A40" s="8"/>
      <c r="B40" s="8">
        <v>57</v>
      </c>
      <c r="C40" s="9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9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9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9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9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9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9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9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9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9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9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9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23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9" t="s">
        <v>141</v>
      </c>
      <c r="L54" s="11" t="s">
        <v>141</v>
      </c>
    </row>
    <row r="55" spans="1:13" ht="84" hidden="1" x14ac:dyDescent="0.25">
      <c r="A55" s="8"/>
      <c r="B55" s="8">
        <v>60</v>
      </c>
      <c r="C55" s="23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9" t="s">
        <v>143</v>
      </c>
      <c r="L55" s="11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11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9" t="s">
        <v>179</v>
      </c>
      <c r="L140" s="11" t="s">
        <v>180</v>
      </c>
    </row>
    <row r="141" spans="1:12" ht="84" hidden="1" x14ac:dyDescent="0.25">
      <c r="A141" s="8"/>
      <c r="B141" s="8">
        <v>60</v>
      </c>
      <c r="C141" s="11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9" t="s">
        <v>179</v>
      </c>
      <c r="L141" s="11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x14ac:dyDescent="0.25">
      <c r="A265" s="8"/>
      <c r="B265" s="8">
        <v>61</v>
      </c>
      <c r="C265" s="11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9"/>
      <c r="L265" s="11" t="s">
        <v>267</v>
      </c>
    </row>
    <row r="266" spans="1:12" ht="42" x14ac:dyDescent="0.25">
      <c r="A266" s="8"/>
      <c r="B266" s="8"/>
      <c r="C266" s="11"/>
      <c r="D266" s="16"/>
      <c r="E266" s="11"/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9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11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9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11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9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11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9" t="s">
        <v>251</v>
      </c>
      <c r="L269" s="11" t="s">
        <v>272</v>
      </c>
    </row>
    <row r="270" spans="1:12" ht="42" hidden="1" x14ac:dyDescent="0.25">
      <c r="A270" s="8"/>
      <c r="B270" s="8"/>
      <c r="C270" s="11"/>
      <c r="D270" s="16"/>
      <c r="E270" s="11"/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9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พัฒนาประสิทธิภาพการแปรรูปผลิตภัณฑ์การเกษตร ประมง และปศุสัตว์ในกลุ่มจีงหวัด_x000a_กิจกรรม : ส่งเสริมและสนับสนุนโรงอบแห้งพลังงานแสงอาทิตย์เพื่อเพิ่มประสิทธิภาพการผลิตการเกษตร"/>
      </filters>
    </filterColumn>
    <filterColumn colId="10">
      <filters>
        <filter val="อบต.วังอ่าง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E265</f>
        <v>สนง.พลังงานจังหวัดนครศรีธรรมราช</v>
      </c>
      <c r="D3" s="66"/>
      <c r="E3" s="66"/>
      <c r="F3" s="39" t="s">
        <v>2</v>
      </c>
      <c r="G3" s="66" t="str">
        <f>K267</f>
        <v>เทศบาลตำบลทุ่งใส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9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9" t="s">
        <v>16</v>
      </c>
      <c r="L5" s="11" t="s">
        <v>19</v>
      </c>
    </row>
    <row r="6" spans="1:12" ht="63" hidden="1" x14ac:dyDescent="0.25">
      <c r="A6" s="8"/>
      <c r="B6" s="8">
        <v>54</v>
      </c>
      <c r="C6" s="9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9" t="s">
        <v>16</v>
      </c>
      <c r="L6" s="11" t="s">
        <v>19</v>
      </c>
    </row>
    <row r="7" spans="1:12" ht="63" hidden="1" x14ac:dyDescent="0.25">
      <c r="A7" s="8"/>
      <c r="B7" s="8">
        <v>54</v>
      </c>
      <c r="C7" s="9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9" t="s">
        <v>16</v>
      </c>
      <c r="L7" s="11" t="s">
        <v>19</v>
      </c>
    </row>
    <row r="8" spans="1:12" ht="63" hidden="1" x14ac:dyDescent="0.25">
      <c r="A8" s="8"/>
      <c r="B8" s="8">
        <v>54</v>
      </c>
      <c r="C8" s="9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9" t="s">
        <v>16</v>
      </c>
      <c r="L8" s="11" t="s">
        <v>19</v>
      </c>
    </row>
    <row r="9" spans="1:12" ht="63" hidden="1" x14ac:dyDescent="0.25">
      <c r="A9" s="8"/>
      <c r="B9" s="8">
        <v>54</v>
      </c>
      <c r="C9" s="9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9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9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9" t="s">
        <v>83</v>
      </c>
      <c r="L30" s="11" t="s">
        <v>85</v>
      </c>
    </row>
    <row r="31" spans="1:12" ht="63" hidden="1" x14ac:dyDescent="0.25">
      <c r="A31" s="8"/>
      <c r="B31" s="8">
        <v>57</v>
      </c>
      <c r="C31" s="9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9" t="s">
        <v>83</v>
      </c>
      <c r="L31" s="11" t="s">
        <v>88</v>
      </c>
    </row>
    <row r="32" spans="1:12" ht="63" hidden="1" x14ac:dyDescent="0.25">
      <c r="A32" s="8"/>
      <c r="B32" s="8">
        <v>57</v>
      </c>
      <c r="C32" s="9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9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9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9" t="s">
        <v>83</v>
      </c>
      <c r="L33" s="11" t="s">
        <v>88</v>
      </c>
    </row>
    <row r="34" spans="1:12" ht="63" hidden="1" x14ac:dyDescent="0.25">
      <c r="A34" s="8"/>
      <c r="B34" s="8">
        <v>57</v>
      </c>
      <c r="C34" s="9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9" t="s">
        <v>83</v>
      </c>
      <c r="L34" s="11" t="s">
        <v>91</v>
      </c>
    </row>
    <row r="35" spans="1:12" ht="63" hidden="1" x14ac:dyDescent="0.25">
      <c r="A35" s="8"/>
      <c r="B35" s="8">
        <v>57</v>
      </c>
      <c r="C35" s="9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9" t="s">
        <v>83</v>
      </c>
      <c r="L35" s="11" t="s">
        <v>97</v>
      </c>
    </row>
    <row r="36" spans="1:12" ht="63" hidden="1" x14ac:dyDescent="0.25">
      <c r="A36" s="8"/>
      <c r="B36" s="8">
        <v>57</v>
      </c>
      <c r="C36" s="9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9" t="s">
        <v>83</v>
      </c>
      <c r="L36" s="11" t="s">
        <v>97</v>
      </c>
    </row>
    <row r="37" spans="1:12" ht="63" hidden="1" x14ac:dyDescent="0.25">
      <c r="A37" s="8"/>
      <c r="B37" s="8">
        <v>57</v>
      </c>
      <c r="C37" s="9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9" t="s">
        <v>83</v>
      </c>
      <c r="L37" s="11" t="s">
        <v>97</v>
      </c>
    </row>
    <row r="38" spans="1:12" ht="63" hidden="1" x14ac:dyDescent="0.25">
      <c r="A38" s="8"/>
      <c r="B38" s="8">
        <v>57</v>
      </c>
      <c r="C38" s="9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9" t="s">
        <v>83</v>
      </c>
      <c r="L38" s="11" t="s">
        <v>97</v>
      </c>
    </row>
    <row r="39" spans="1:12" ht="63" hidden="1" x14ac:dyDescent="0.25">
      <c r="A39" s="8"/>
      <c r="B39" s="8">
        <v>57</v>
      </c>
      <c r="C39" s="9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9" t="s">
        <v>83</v>
      </c>
      <c r="L39" s="11" t="s">
        <v>97</v>
      </c>
    </row>
    <row r="40" spans="1:12" ht="63" hidden="1" x14ac:dyDescent="0.25">
      <c r="A40" s="8"/>
      <c r="B40" s="8">
        <v>57</v>
      </c>
      <c r="C40" s="9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9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9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9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9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9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9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9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9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9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9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9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23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9" t="s">
        <v>141</v>
      </c>
      <c r="L54" s="11" t="s">
        <v>141</v>
      </c>
    </row>
    <row r="55" spans="1:13" ht="84" hidden="1" x14ac:dyDescent="0.25">
      <c r="A55" s="8"/>
      <c r="B55" s="8">
        <v>60</v>
      </c>
      <c r="C55" s="23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9" t="s">
        <v>143</v>
      </c>
      <c r="L55" s="11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11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9" t="s">
        <v>179</v>
      </c>
      <c r="L140" s="11" t="s">
        <v>180</v>
      </c>
    </row>
    <row r="141" spans="1:12" ht="84" hidden="1" x14ac:dyDescent="0.25">
      <c r="A141" s="8"/>
      <c r="B141" s="8">
        <v>60</v>
      </c>
      <c r="C141" s="11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9" t="s">
        <v>179</v>
      </c>
      <c r="L141" s="11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x14ac:dyDescent="0.25">
      <c r="A265" s="8"/>
      <c r="B265" s="8">
        <v>61</v>
      </c>
      <c r="C265" s="11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9"/>
      <c r="L265" s="11" t="s">
        <v>267</v>
      </c>
    </row>
    <row r="266" spans="1:12" ht="126" hidden="1" x14ac:dyDescent="0.25">
      <c r="A266" s="8"/>
      <c r="B266" s="8">
        <v>61</v>
      </c>
      <c r="C266" s="11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9" t="s">
        <v>155</v>
      </c>
      <c r="L266" s="11" t="s">
        <v>268</v>
      </c>
    </row>
    <row r="267" spans="1:12" ht="42" x14ac:dyDescent="0.25">
      <c r="A267" s="8"/>
      <c r="B267" s="8"/>
      <c r="C267" s="11"/>
      <c r="D267" s="16"/>
      <c r="E267" s="11"/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9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11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9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11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9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11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9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พัฒนาประสิทธิภาพการแปรรูปผลิตภัณฑ์การเกษตร ประมง และปศุสัตว์ในกลุ่มจีงหวัด_x000a_กิจกรรม : ส่งเสริมและสนับสนุนโรงอบแห้งพลังงานแสงอาทิตย์เพื่อเพิ่มประสิทธิภาพการผลิตการเกษตร"/>
      </filters>
    </filterColumn>
    <filterColumn colId="10">
      <filters>
        <filter val="เทศบาลตำบลทุ่งใส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E265</f>
        <v>สนง.พลังงานจังหวัดนครศรีธรรมราช</v>
      </c>
      <c r="D3" s="66"/>
      <c r="E3" s="66"/>
      <c r="F3" s="39" t="s">
        <v>2</v>
      </c>
      <c r="G3" s="66" t="str">
        <f>K268</f>
        <v>อบต.บ้านเกาะ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9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9" t="s">
        <v>16</v>
      </c>
      <c r="L5" s="11" t="s">
        <v>19</v>
      </c>
    </row>
    <row r="6" spans="1:12" ht="63" hidden="1" x14ac:dyDescent="0.25">
      <c r="A6" s="8"/>
      <c r="B6" s="8">
        <v>54</v>
      </c>
      <c r="C6" s="9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9" t="s">
        <v>16</v>
      </c>
      <c r="L6" s="11" t="s">
        <v>19</v>
      </c>
    </row>
    <row r="7" spans="1:12" ht="63" hidden="1" x14ac:dyDescent="0.25">
      <c r="A7" s="8"/>
      <c r="B7" s="8">
        <v>54</v>
      </c>
      <c r="C7" s="9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9" t="s">
        <v>16</v>
      </c>
      <c r="L7" s="11" t="s">
        <v>19</v>
      </c>
    </row>
    <row r="8" spans="1:12" ht="63" hidden="1" x14ac:dyDescent="0.25">
      <c r="A8" s="8"/>
      <c r="B8" s="8">
        <v>54</v>
      </c>
      <c r="C8" s="9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9" t="s">
        <v>16</v>
      </c>
      <c r="L8" s="11" t="s">
        <v>19</v>
      </c>
    </row>
    <row r="9" spans="1:12" ht="63" hidden="1" x14ac:dyDescent="0.25">
      <c r="A9" s="8"/>
      <c r="B9" s="8">
        <v>54</v>
      </c>
      <c r="C9" s="9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9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9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9" t="s">
        <v>83</v>
      </c>
      <c r="L30" s="11" t="s">
        <v>85</v>
      </c>
    </row>
    <row r="31" spans="1:12" ht="63" hidden="1" x14ac:dyDescent="0.25">
      <c r="A31" s="8"/>
      <c r="B31" s="8">
        <v>57</v>
      </c>
      <c r="C31" s="9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9" t="s">
        <v>83</v>
      </c>
      <c r="L31" s="11" t="s">
        <v>88</v>
      </c>
    </row>
    <row r="32" spans="1:12" ht="63" hidden="1" x14ac:dyDescent="0.25">
      <c r="A32" s="8"/>
      <c r="B32" s="8">
        <v>57</v>
      </c>
      <c r="C32" s="9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9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9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9" t="s">
        <v>83</v>
      </c>
      <c r="L33" s="11" t="s">
        <v>88</v>
      </c>
    </row>
    <row r="34" spans="1:12" ht="63" hidden="1" x14ac:dyDescent="0.25">
      <c r="A34" s="8"/>
      <c r="B34" s="8">
        <v>57</v>
      </c>
      <c r="C34" s="9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9" t="s">
        <v>83</v>
      </c>
      <c r="L34" s="11" t="s">
        <v>91</v>
      </c>
    </row>
    <row r="35" spans="1:12" ht="63" hidden="1" x14ac:dyDescent="0.25">
      <c r="A35" s="8"/>
      <c r="B35" s="8">
        <v>57</v>
      </c>
      <c r="C35" s="9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9" t="s">
        <v>83</v>
      </c>
      <c r="L35" s="11" t="s">
        <v>97</v>
      </c>
    </row>
    <row r="36" spans="1:12" ht="63" hidden="1" x14ac:dyDescent="0.25">
      <c r="A36" s="8"/>
      <c r="B36" s="8">
        <v>57</v>
      </c>
      <c r="C36" s="9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9" t="s">
        <v>83</v>
      </c>
      <c r="L36" s="11" t="s">
        <v>97</v>
      </c>
    </row>
    <row r="37" spans="1:12" ht="63" hidden="1" x14ac:dyDescent="0.25">
      <c r="A37" s="8"/>
      <c r="B37" s="8">
        <v>57</v>
      </c>
      <c r="C37" s="9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9" t="s">
        <v>83</v>
      </c>
      <c r="L37" s="11" t="s">
        <v>97</v>
      </c>
    </row>
    <row r="38" spans="1:12" ht="63" hidden="1" x14ac:dyDescent="0.25">
      <c r="A38" s="8"/>
      <c r="B38" s="8">
        <v>57</v>
      </c>
      <c r="C38" s="9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9" t="s">
        <v>83</v>
      </c>
      <c r="L38" s="11" t="s">
        <v>97</v>
      </c>
    </row>
    <row r="39" spans="1:12" ht="63" hidden="1" x14ac:dyDescent="0.25">
      <c r="A39" s="8"/>
      <c r="B39" s="8">
        <v>57</v>
      </c>
      <c r="C39" s="9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9" t="s">
        <v>83</v>
      </c>
      <c r="L39" s="11" t="s">
        <v>97</v>
      </c>
    </row>
    <row r="40" spans="1:12" ht="63" hidden="1" x14ac:dyDescent="0.25">
      <c r="A40" s="8"/>
      <c r="B40" s="8">
        <v>57</v>
      </c>
      <c r="C40" s="9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9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9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9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9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9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9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9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9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9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9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9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23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9" t="s">
        <v>141</v>
      </c>
      <c r="L54" s="11" t="s">
        <v>141</v>
      </c>
    </row>
    <row r="55" spans="1:13" ht="84" hidden="1" x14ac:dyDescent="0.25">
      <c r="A55" s="8"/>
      <c r="B55" s="8">
        <v>60</v>
      </c>
      <c r="C55" s="23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9" t="s">
        <v>143</v>
      </c>
      <c r="L55" s="11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11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9" t="s">
        <v>179</v>
      </c>
      <c r="L140" s="11" t="s">
        <v>180</v>
      </c>
    </row>
    <row r="141" spans="1:12" ht="84" hidden="1" x14ac:dyDescent="0.25">
      <c r="A141" s="8"/>
      <c r="B141" s="8">
        <v>60</v>
      </c>
      <c r="C141" s="11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9" t="s">
        <v>179</v>
      </c>
      <c r="L141" s="11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x14ac:dyDescent="0.25">
      <c r="A265" s="8"/>
      <c r="B265" s="8">
        <v>61</v>
      </c>
      <c r="C265" s="11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9"/>
      <c r="L265" s="11" t="s">
        <v>267</v>
      </c>
    </row>
    <row r="266" spans="1:12" ht="126" hidden="1" x14ac:dyDescent="0.25">
      <c r="A266" s="8"/>
      <c r="B266" s="8">
        <v>61</v>
      </c>
      <c r="C266" s="11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9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11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9" t="s">
        <v>143</v>
      </c>
      <c r="L267" s="11" t="s">
        <v>269</v>
      </c>
    </row>
    <row r="268" spans="1:12" ht="42" x14ac:dyDescent="0.25">
      <c r="A268" s="8"/>
      <c r="B268" s="8"/>
      <c r="C268" s="11"/>
      <c r="D268" s="16"/>
      <c r="E268" s="11"/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9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11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9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11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9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พัฒนาประสิทธิภาพการแปรรูปผลิตภัณฑ์การเกษตร ประมง และปศุสัตว์ในกลุ่มจีงหวัด_x000a_กิจกรรม : ส่งเสริมและสนับสนุนโรงอบแห้งพลังงานแสงอาทิตย์เพื่อเพิ่มประสิทธิภาพการผลิตการเกษตร"/>
      </filters>
    </filterColumn>
    <filterColumn colId="10">
      <filters>
        <filter val="อบต.บ้านเกาะ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F280" sqref="F280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E265</f>
        <v>สนง.พลังงานจังหวัดนครศรีธรรมราช</v>
      </c>
      <c r="D3" s="66"/>
      <c r="E3" s="66"/>
      <c r="F3" s="39" t="s">
        <v>2</v>
      </c>
      <c r="G3" s="66" t="str">
        <f>K269</f>
        <v>อบต.ดุสิต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9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9" t="s">
        <v>16</v>
      </c>
      <c r="L5" s="11" t="s">
        <v>19</v>
      </c>
    </row>
    <row r="6" spans="1:12" ht="63" hidden="1" x14ac:dyDescent="0.25">
      <c r="A6" s="8"/>
      <c r="B6" s="8">
        <v>54</v>
      </c>
      <c r="C6" s="9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9" t="s">
        <v>16</v>
      </c>
      <c r="L6" s="11" t="s">
        <v>19</v>
      </c>
    </row>
    <row r="7" spans="1:12" ht="63" hidden="1" x14ac:dyDescent="0.25">
      <c r="A7" s="8"/>
      <c r="B7" s="8">
        <v>54</v>
      </c>
      <c r="C7" s="9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9" t="s">
        <v>16</v>
      </c>
      <c r="L7" s="11" t="s">
        <v>19</v>
      </c>
    </row>
    <row r="8" spans="1:12" ht="63" hidden="1" x14ac:dyDescent="0.25">
      <c r="A8" s="8"/>
      <c r="B8" s="8">
        <v>54</v>
      </c>
      <c r="C8" s="9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9" t="s">
        <v>16</v>
      </c>
      <c r="L8" s="11" t="s">
        <v>19</v>
      </c>
    </row>
    <row r="9" spans="1:12" ht="63" hidden="1" x14ac:dyDescent="0.25">
      <c r="A9" s="8"/>
      <c r="B9" s="8">
        <v>54</v>
      </c>
      <c r="C9" s="9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9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9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9" t="s">
        <v>83</v>
      </c>
      <c r="L30" s="11" t="s">
        <v>85</v>
      </c>
    </row>
    <row r="31" spans="1:12" ht="63" hidden="1" x14ac:dyDescent="0.25">
      <c r="A31" s="8"/>
      <c r="B31" s="8">
        <v>57</v>
      </c>
      <c r="C31" s="9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9" t="s">
        <v>83</v>
      </c>
      <c r="L31" s="11" t="s">
        <v>88</v>
      </c>
    </row>
    <row r="32" spans="1:12" ht="63" hidden="1" x14ac:dyDescent="0.25">
      <c r="A32" s="8"/>
      <c r="B32" s="8">
        <v>57</v>
      </c>
      <c r="C32" s="9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9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9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9" t="s">
        <v>83</v>
      </c>
      <c r="L33" s="11" t="s">
        <v>88</v>
      </c>
    </row>
    <row r="34" spans="1:12" ht="63" hidden="1" x14ac:dyDescent="0.25">
      <c r="A34" s="8"/>
      <c r="B34" s="8">
        <v>57</v>
      </c>
      <c r="C34" s="9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9" t="s">
        <v>83</v>
      </c>
      <c r="L34" s="11" t="s">
        <v>91</v>
      </c>
    </row>
    <row r="35" spans="1:12" ht="63" hidden="1" x14ac:dyDescent="0.25">
      <c r="A35" s="8"/>
      <c r="B35" s="8">
        <v>57</v>
      </c>
      <c r="C35" s="9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9" t="s">
        <v>83</v>
      </c>
      <c r="L35" s="11" t="s">
        <v>97</v>
      </c>
    </row>
    <row r="36" spans="1:12" ht="63" hidden="1" x14ac:dyDescent="0.25">
      <c r="A36" s="8"/>
      <c r="B36" s="8">
        <v>57</v>
      </c>
      <c r="C36" s="9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9" t="s">
        <v>83</v>
      </c>
      <c r="L36" s="11" t="s">
        <v>97</v>
      </c>
    </row>
    <row r="37" spans="1:12" ht="63" hidden="1" x14ac:dyDescent="0.25">
      <c r="A37" s="8"/>
      <c r="B37" s="8">
        <v>57</v>
      </c>
      <c r="C37" s="9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9" t="s">
        <v>83</v>
      </c>
      <c r="L37" s="11" t="s">
        <v>97</v>
      </c>
    </row>
    <row r="38" spans="1:12" ht="63" hidden="1" x14ac:dyDescent="0.25">
      <c r="A38" s="8"/>
      <c r="B38" s="8">
        <v>57</v>
      </c>
      <c r="C38" s="9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9" t="s">
        <v>83</v>
      </c>
      <c r="L38" s="11" t="s">
        <v>97</v>
      </c>
    </row>
    <row r="39" spans="1:12" ht="63" hidden="1" x14ac:dyDescent="0.25">
      <c r="A39" s="8"/>
      <c r="B39" s="8">
        <v>57</v>
      </c>
      <c r="C39" s="9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9" t="s">
        <v>83</v>
      </c>
      <c r="L39" s="11" t="s">
        <v>97</v>
      </c>
    </row>
    <row r="40" spans="1:12" ht="63" hidden="1" x14ac:dyDescent="0.25">
      <c r="A40" s="8"/>
      <c r="B40" s="8">
        <v>57</v>
      </c>
      <c r="C40" s="9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9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9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9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9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9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9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9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9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9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9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9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23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9" t="s">
        <v>141</v>
      </c>
      <c r="L54" s="11" t="s">
        <v>141</v>
      </c>
    </row>
    <row r="55" spans="1:13" ht="84" hidden="1" x14ac:dyDescent="0.25">
      <c r="A55" s="8"/>
      <c r="B55" s="8">
        <v>60</v>
      </c>
      <c r="C55" s="23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9" t="s">
        <v>143</v>
      </c>
      <c r="L55" s="11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11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9" t="s">
        <v>179</v>
      </c>
      <c r="L140" s="11" t="s">
        <v>180</v>
      </c>
    </row>
    <row r="141" spans="1:12" ht="84" hidden="1" x14ac:dyDescent="0.25">
      <c r="A141" s="8"/>
      <c r="B141" s="8">
        <v>60</v>
      </c>
      <c r="C141" s="11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9" t="s">
        <v>179</v>
      </c>
      <c r="L141" s="11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x14ac:dyDescent="0.25">
      <c r="A265" s="8"/>
      <c r="B265" s="8">
        <v>61</v>
      </c>
      <c r="C265" s="11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9"/>
      <c r="L265" s="11" t="s">
        <v>267</v>
      </c>
    </row>
    <row r="266" spans="1:12" ht="126" hidden="1" x14ac:dyDescent="0.25">
      <c r="A266" s="8"/>
      <c r="B266" s="8">
        <v>61</v>
      </c>
      <c r="C266" s="11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9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11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9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11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9" t="s">
        <v>270</v>
      </c>
      <c r="L268" s="11" t="s">
        <v>271</v>
      </c>
    </row>
    <row r="269" spans="1:12" ht="42" x14ac:dyDescent="0.25">
      <c r="A269" s="8"/>
      <c r="B269" s="8"/>
      <c r="C269" s="11"/>
      <c r="D269" s="16"/>
      <c r="E269" s="11"/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9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11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9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พัฒนาประสิทธิภาพการแปรรูปผลิตภัณฑ์การเกษตร ประมง และปศุสัตว์ในกลุ่มจีงหวัด_x000a_กิจกรรม : ส่งเสริมและสนับสนุนโรงอบแห้งพลังงานแสงอาทิตย์เพื่อเพิ่มประสิทธิภาพการผลิตการเกษตร"/>
      </filters>
    </filterColumn>
    <filterColumn colId="10">
      <filters>
        <filter val="อบต.ดุสิต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G282" sqref="G28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E265</f>
        <v>สนง.พลังงานจังหวัดนครศรีธรรมราช</v>
      </c>
      <c r="D3" s="66"/>
      <c r="E3" s="66"/>
      <c r="F3" s="39" t="s">
        <v>2</v>
      </c>
      <c r="G3" s="66" t="str">
        <f>K270</f>
        <v xml:space="preserve">อบต.บางรูป
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9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9" t="s">
        <v>16</v>
      </c>
      <c r="L5" s="11" t="s">
        <v>19</v>
      </c>
    </row>
    <row r="6" spans="1:12" ht="63" hidden="1" x14ac:dyDescent="0.25">
      <c r="A6" s="8"/>
      <c r="B6" s="8">
        <v>54</v>
      </c>
      <c r="C6" s="9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9" t="s">
        <v>16</v>
      </c>
      <c r="L6" s="11" t="s">
        <v>19</v>
      </c>
    </row>
    <row r="7" spans="1:12" ht="63" hidden="1" x14ac:dyDescent="0.25">
      <c r="A7" s="8"/>
      <c r="B7" s="8">
        <v>54</v>
      </c>
      <c r="C7" s="9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9" t="s">
        <v>16</v>
      </c>
      <c r="L7" s="11" t="s">
        <v>19</v>
      </c>
    </row>
    <row r="8" spans="1:12" ht="63" hidden="1" x14ac:dyDescent="0.25">
      <c r="A8" s="8"/>
      <c r="B8" s="8">
        <v>54</v>
      </c>
      <c r="C8" s="9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9" t="s">
        <v>16</v>
      </c>
      <c r="L8" s="11" t="s">
        <v>19</v>
      </c>
    </row>
    <row r="9" spans="1:12" ht="63" hidden="1" x14ac:dyDescent="0.25">
      <c r="A9" s="8"/>
      <c r="B9" s="8">
        <v>54</v>
      </c>
      <c r="C9" s="9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9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9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9" t="s">
        <v>83</v>
      </c>
      <c r="L30" s="11" t="s">
        <v>85</v>
      </c>
    </row>
    <row r="31" spans="1:12" ht="63" hidden="1" x14ac:dyDescent="0.25">
      <c r="A31" s="8"/>
      <c r="B31" s="8">
        <v>57</v>
      </c>
      <c r="C31" s="9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9" t="s">
        <v>83</v>
      </c>
      <c r="L31" s="11" t="s">
        <v>88</v>
      </c>
    </row>
    <row r="32" spans="1:12" ht="63" hidden="1" x14ac:dyDescent="0.25">
      <c r="A32" s="8"/>
      <c r="B32" s="8">
        <v>57</v>
      </c>
      <c r="C32" s="9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9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9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9" t="s">
        <v>83</v>
      </c>
      <c r="L33" s="11" t="s">
        <v>88</v>
      </c>
    </row>
    <row r="34" spans="1:12" ht="63" hidden="1" x14ac:dyDescent="0.25">
      <c r="A34" s="8"/>
      <c r="B34" s="8">
        <v>57</v>
      </c>
      <c r="C34" s="9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9" t="s">
        <v>83</v>
      </c>
      <c r="L34" s="11" t="s">
        <v>91</v>
      </c>
    </row>
    <row r="35" spans="1:12" ht="63" hidden="1" x14ac:dyDescent="0.25">
      <c r="A35" s="8"/>
      <c r="B35" s="8">
        <v>57</v>
      </c>
      <c r="C35" s="9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9" t="s">
        <v>83</v>
      </c>
      <c r="L35" s="11" t="s">
        <v>97</v>
      </c>
    </row>
    <row r="36" spans="1:12" ht="63" hidden="1" x14ac:dyDescent="0.25">
      <c r="A36" s="8"/>
      <c r="B36" s="8">
        <v>57</v>
      </c>
      <c r="C36" s="9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9" t="s">
        <v>83</v>
      </c>
      <c r="L36" s="11" t="s">
        <v>97</v>
      </c>
    </row>
    <row r="37" spans="1:12" ht="63" hidden="1" x14ac:dyDescent="0.25">
      <c r="A37" s="8"/>
      <c r="B37" s="8">
        <v>57</v>
      </c>
      <c r="C37" s="9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9" t="s">
        <v>83</v>
      </c>
      <c r="L37" s="11" t="s">
        <v>97</v>
      </c>
    </row>
    <row r="38" spans="1:12" ht="63" hidden="1" x14ac:dyDescent="0.25">
      <c r="A38" s="8"/>
      <c r="B38" s="8">
        <v>57</v>
      </c>
      <c r="C38" s="9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9" t="s">
        <v>83</v>
      </c>
      <c r="L38" s="11" t="s">
        <v>97</v>
      </c>
    </row>
    <row r="39" spans="1:12" ht="63" hidden="1" x14ac:dyDescent="0.25">
      <c r="A39" s="8"/>
      <c r="B39" s="8">
        <v>57</v>
      </c>
      <c r="C39" s="9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9" t="s">
        <v>83</v>
      </c>
      <c r="L39" s="11" t="s">
        <v>97</v>
      </c>
    </row>
    <row r="40" spans="1:12" ht="63" hidden="1" x14ac:dyDescent="0.25">
      <c r="A40" s="8"/>
      <c r="B40" s="8">
        <v>57</v>
      </c>
      <c r="C40" s="9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9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9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9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9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9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9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9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9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9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9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9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23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9" t="s">
        <v>141</v>
      </c>
      <c r="L54" s="11" t="s">
        <v>141</v>
      </c>
    </row>
    <row r="55" spans="1:13" ht="84" hidden="1" x14ac:dyDescent="0.25">
      <c r="A55" s="8"/>
      <c r="B55" s="8">
        <v>60</v>
      </c>
      <c r="C55" s="23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9" t="s">
        <v>143</v>
      </c>
      <c r="L55" s="11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11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9" t="s">
        <v>179</v>
      </c>
      <c r="L140" s="11" t="s">
        <v>180</v>
      </c>
    </row>
    <row r="141" spans="1:12" ht="84" hidden="1" x14ac:dyDescent="0.25">
      <c r="A141" s="8"/>
      <c r="B141" s="8">
        <v>60</v>
      </c>
      <c r="C141" s="11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9" t="s">
        <v>179</v>
      </c>
      <c r="L141" s="11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x14ac:dyDescent="0.25">
      <c r="A265" s="8"/>
      <c r="B265" s="8">
        <v>61</v>
      </c>
      <c r="C265" s="11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9"/>
      <c r="L265" s="11" t="s">
        <v>267</v>
      </c>
    </row>
    <row r="266" spans="1:12" ht="126" hidden="1" x14ac:dyDescent="0.25">
      <c r="A266" s="8"/>
      <c r="B266" s="8">
        <v>61</v>
      </c>
      <c r="C266" s="11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9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11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9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11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9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11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9" t="s">
        <v>251</v>
      </c>
      <c r="L269" s="11" t="s">
        <v>272</v>
      </c>
    </row>
    <row r="270" spans="1:12" ht="42" x14ac:dyDescent="0.25">
      <c r="A270" s="8"/>
      <c r="B270" s="8"/>
      <c r="C270" s="11"/>
      <c r="D270" s="16"/>
      <c r="E270" s="11"/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19" t="s">
        <v>247</v>
      </c>
      <c r="L270" s="11" t="s">
        <v>248</v>
      </c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พัฒนาประสิทธิภาพการแปรรูปผลิตภัณฑ์การเกษตร ประมง และปศุสัตว์ในกลุ่มจีงหวัด_x000a_กิจกรรม : ส่งเสริมและสนับสนุนโรงอบแห้งพลังงานแสงอาทิตย์เพื่อเพิ่มประสิทธิภาพการผลิตการเกษตร"/>
      </filters>
    </filterColumn>
    <filterColumn colId="10">
      <filters>
        <filter val="อบต.บางรูป_x000a__x000a__x000a__x000a__x000a_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A273" sqref="A273:XFD277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E30</f>
        <v>สนง.เกษตรและสหกรณ์จังหวัดนครศรีธรรมราช</v>
      </c>
      <c r="D3" s="66"/>
      <c r="E3" s="66"/>
      <c r="F3" s="39" t="s">
        <v>2</v>
      </c>
      <c r="G3" s="66" t="str">
        <f>K30</f>
        <v>สนง.เกษตรและสหกรณ์จังหวัดนครศรีธรรมราช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9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9" t="s">
        <v>16</v>
      </c>
      <c r="L5" s="11" t="s">
        <v>19</v>
      </c>
    </row>
    <row r="6" spans="1:12" ht="63" hidden="1" x14ac:dyDescent="0.25">
      <c r="A6" s="8"/>
      <c r="B6" s="8">
        <v>54</v>
      </c>
      <c r="C6" s="9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9" t="s">
        <v>16</v>
      </c>
      <c r="L6" s="11" t="s">
        <v>19</v>
      </c>
    </row>
    <row r="7" spans="1:12" ht="63" hidden="1" x14ac:dyDescent="0.25">
      <c r="A7" s="8"/>
      <c r="B7" s="8">
        <v>54</v>
      </c>
      <c r="C7" s="9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9" t="s">
        <v>16</v>
      </c>
      <c r="L7" s="11" t="s">
        <v>19</v>
      </c>
    </row>
    <row r="8" spans="1:12" ht="63" hidden="1" x14ac:dyDescent="0.25">
      <c r="A8" s="8"/>
      <c r="B8" s="8">
        <v>54</v>
      </c>
      <c r="C8" s="9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9" t="s">
        <v>16</v>
      </c>
      <c r="L8" s="11" t="s">
        <v>19</v>
      </c>
    </row>
    <row r="9" spans="1:12" ht="63" hidden="1" x14ac:dyDescent="0.25">
      <c r="A9" s="8"/>
      <c r="B9" s="8">
        <v>54</v>
      </c>
      <c r="C9" s="9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9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x14ac:dyDescent="0.25">
      <c r="A30" s="8"/>
      <c r="B30" s="8">
        <v>57</v>
      </c>
      <c r="C30" s="9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9" t="s">
        <v>83</v>
      </c>
      <c r="L30" s="11" t="s">
        <v>85</v>
      </c>
    </row>
    <row r="31" spans="1:12" ht="42" x14ac:dyDescent="0.25">
      <c r="A31" s="8"/>
      <c r="B31" s="8"/>
      <c r="C31" s="9"/>
      <c r="D31" s="10"/>
      <c r="E31" s="11"/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9" t="s">
        <v>83</v>
      </c>
      <c r="L31" s="11" t="s">
        <v>88</v>
      </c>
    </row>
    <row r="32" spans="1:12" ht="42" x14ac:dyDescent="0.25">
      <c r="A32" s="8"/>
      <c r="B32" s="8"/>
      <c r="C32" s="9"/>
      <c r="D32" s="10"/>
      <c r="E32" s="11"/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9" t="s">
        <v>83</v>
      </c>
      <c r="L32" s="11" t="s">
        <v>91</v>
      </c>
    </row>
    <row r="33" spans="1:12" ht="147" x14ac:dyDescent="0.25">
      <c r="A33" s="8"/>
      <c r="B33" s="8"/>
      <c r="C33" s="9"/>
      <c r="D33" s="10"/>
      <c r="E33" s="11"/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9" t="s">
        <v>83</v>
      </c>
      <c r="L33" s="11" t="s">
        <v>88</v>
      </c>
    </row>
    <row r="34" spans="1:12" ht="42" x14ac:dyDescent="0.25">
      <c r="A34" s="8"/>
      <c r="B34" s="8"/>
      <c r="C34" s="9"/>
      <c r="D34" s="10"/>
      <c r="E34" s="11"/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9" t="s">
        <v>83</v>
      </c>
      <c r="L34" s="11" t="s">
        <v>91</v>
      </c>
    </row>
    <row r="35" spans="1:12" ht="42" x14ac:dyDescent="0.25">
      <c r="A35" s="8"/>
      <c r="B35" s="8"/>
      <c r="C35" s="9"/>
      <c r="D35" s="10"/>
      <c r="E35" s="11"/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9" t="s">
        <v>83</v>
      </c>
      <c r="L35" s="11" t="s">
        <v>97</v>
      </c>
    </row>
    <row r="36" spans="1:12" ht="42" x14ac:dyDescent="0.25">
      <c r="A36" s="8"/>
      <c r="B36" s="8"/>
      <c r="C36" s="9"/>
      <c r="D36" s="10"/>
      <c r="E36" s="11"/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9" t="s">
        <v>83</v>
      </c>
      <c r="L36" s="11" t="s">
        <v>97</v>
      </c>
    </row>
    <row r="37" spans="1:12" ht="42" x14ac:dyDescent="0.25">
      <c r="A37" s="8"/>
      <c r="B37" s="8"/>
      <c r="C37" s="9"/>
      <c r="D37" s="10"/>
      <c r="E37" s="11"/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9" t="s">
        <v>83</v>
      </c>
      <c r="L37" s="11" t="s">
        <v>97</v>
      </c>
    </row>
    <row r="38" spans="1:12" ht="42" x14ac:dyDescent="0.25">
      <c r="A38" s="8"/>
      <c r="B38" s="8"/>
      <c r="C38" s="9"/>
      <c r="D38" s="10"/>
      <c r="E38" s="11"/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9" t="s">
        <v>83</v>
      </c>
      <c r="L38" s="11" t="s">
        <v>97</v>
      </c>
    </row>
    <row r="39" spans="1:12" ht="42" x14ac:dyDescent="0.25">
      <c r="A39" s="8"/>
      <c r="B39" s="8"/>
      <c r="C39" s="9"/>
      <c r="D39" s="10"/>
      <c r="E39" s="11"/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9" t="s">
        <v>83</v>
      </c>
      <c r="L39" s="11" t="s">
        <v>97</v>
      </c>
    </row>
    <row r="40" spans="1:12" ht="42" x14ac:dyDescent="0.25">
      <c r="A40" s="8"/>
      <c r="B40" s="8"/>
      <c r="C40" s="9"/>
      <c r="D40" s="10"/>
      <c r="E40" s="11"/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9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x14ac:dyDescent="0.25">
      <c r="A42" s="8"/>
      <c r="B42" s="8">
        <v>58</v>
      </c>
      <c r="C42" s="9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9" t="s">
        <v>83</v>
      </c>
      <c r="L42" s="11" t="s">
        <v>108</v>
      </c>
    </row>
    <row r="43" spans="1:12" ht="42" x14ac:dyDescent="0.25">
      <c r="A43" s="8"/>
      <c r="B43" s="8"/>
      <c r="C43" s="9"/>
      <c r="D43" s="10"/>
      <c r="E43" s="11"/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9" t="s">
        <v>83</v>
      </c>
      <c r="L43" s="11" t="s">
        <v>110</v>
      </c>
    </row>
    <row r="44" spans="1:12" ht="168" x14ac:dyDescent="0.25">
      <c r="A44" s="8"/>
      <c r="B44" s="8"/>
      <c r="C44" s="9"/>
      <c r="D44" s="10"/>
      <c r="E44" s="11"/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9" t="s">
        <v>83</v>
      </c>
      <c r="L44" s="11" t="s">
        <v>112</v>
      </c>
    </row>
    <row r="45" spans="1:12" ht="126" x14ac:dyDescent="0.25">
      <c r="A45" s="8"/>
      <c r="B45" s="8"/>
      <c r="C45" s="9"/>
      <c r="D45" s="10"/>
      <c r="E45" s="11"/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9" t="s">
        <v>83</v>
      </c>
      <c r="L45" s="11" t="s">
        <v>115</v>
      </c>
    </row>
    <row r="46" spans="1:12" ht="126" x14ac:dyDescent="0.25">
      <c r="A46" s="8"/>
      <c r="B46" s="8"/>
      <c r="C46" s="9"/>
      <c r="D46" s="10"/>
      <c r="E46" s="11"/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9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23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9" t="s">
        <v>141</v>
      </c>
      <c r="L54" s="11" t="s">
        <v>141</v>
      </c>
    </row>
    <row r="55" spans="1:13" ht="84" hidden="1" x14ac:dyDescent="0.25">
      <c r="A55" s="8"/>
      <c r="B55" s="8">
        <v>60</v>
      </c>
      <c r="C55" s="23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9" t="s">
        <v>143</v>
      </c>
      <c r="L55" s="11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11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9" t="s">
        <v>179</v>
      </c>
      <c r="L140" s="11" t="s">
        <v>180</v>
      </c>
    </row>
    <row r="141" spans="1:12" ht="84" hidden="1" x14ac:dyDescent="0.25">
      <c r="A141" s="8"/>
      <c r="B141" s="8">
        <v>60</v>
      </c>
      <c r="C141" s="11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9" t="s">
        <v>179</v>
      </c>
      <c r="L141" s="11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x14ac:dyDescent="0.25">
      <c r="A265" s="8"/>
      <c r="B265" s="8">
        <v>61</v>
      </c>
      <c r="C265" s="11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9"/>
      <c r="L265" s="11" t="s">
        <v>267</v>
      </c>
    </row>
    <row r="266" spans="1:12" ht="126" hidden="1" x14ac:dyDescent="0.25">
      <c r="A266" s="8"/>
      <c r="B266" s="8">
        <v>61</v>
      </c>
      <c r="C266" s="11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9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11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9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11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9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11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9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11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9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พัฒนาประสิทธิภาพการผลิตและยกระดับคุณภาพไม้ผลเพื่อการส่งออก_x000a_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9"/>
  <sheetViews>
    <sheetView view="pageBreakPreview" zoomScale="70" zoomScaleNormal="70" zoomScaleSheetLayoutView="70" workbookViewId="0">
      <selection activeCell="F54" sqref="F54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E54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K55</f>
        <v>เทศบาลตำบลอ่าวขนอม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34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37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52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37"/>
      <c r="L14" s="11"/>
    </row>
    <row r="15" spans="1:12" ht="63" hidden="1" customHeight="1" x14ac:dyDescent="0.25">
      <c r="A15" s="8"/>
      <c r="B15" s="8">
        <v>55</v>
      </c>
      <c r="C15" s="52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48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52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37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37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37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37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37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37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37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37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37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51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37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11" t="s">
        <v>134</v>
      </c>
      <c r="L53" s="11" t="s">
        <v>107</v>
      </c>
    </row>
    <row r="54" spans="1:13" ht="84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60" t="s">
        <v>288</v>
      </c>
      <c r="G54" s="60"/>
      <c r="H54" s="60" t="s">
        <v>288</v>
      </c>
      <c r="I54" s="60"/>
      <c r="J54" s="61">
        <f>J55+J56</f>
        <v>-2834000</v>
      </c>
      <c r="K54" s="60"/>
      <c r="L54" s="60"/>
    </row>
    <row r="55" spans="1:13" ht="84" customHeight="1" x14ac:dyDescent="0.25">
      <c r="A55" s="8"/>
      <c r="B55" s="8"/>
      <c r="C55" s="47"/>
      <c r="D55" s="10"/>
      <c r="E55" s="11"/>
      <c r="F55" s="11" t="s">
        <v>289</v>
      </c>
      <c r="G55" s="12">
        <v>241267</v>
      </c>
      <c r="H55" s="13" t="s">
        <v>140</v>
      </c>
      <c r="I55" s="14">
        <v>834000</v>
      </c>
      <c r="J55" s="15">
        <v>-834000</v>
      </c>
      <c r="K55" s="37" t="s">
        <v>141</v>
      </c>
      <c r="L55" s="34" t="s">
        <v>141</v>
      </c>
    </row>
    <row r="56" spans="1:13" ht="84" hidden="1" customHeight="1" x14ac:dyDescent="0.25">
      <c r="A56" s="8"/>
      <c r="B56" s="8"/>
      <c r="C56" s="47"/>
      <c r="D56" s="10"/>
      <c r="E56" s="11"/>
      <c r="F56" s="11" t="s">
        <v>142</v>
      </c>
      <c r="G56" s="12">
        <v>241267</v>
      </c>
      <c r="H56" s="13" t="s">
        <v>24</v>
      </c>
      <c r="I56" s="14">
        <v>2000000</v>
      </c>
      <c r="J56" s="15">
        <v>-2000000</v>
      </c>
      <c r="K56" s="37" t="s">
        <v>143</v>
      </c>
      <c r="L56" s="34" t="s">
        <v>144</v>
      </c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 t="s">
        <v>147</v>
      </c>
      <c r="I57" s="25">
        <v>17500</v>
      </c>
      <c r="J57" s="15">
        <v>-210000</v>
      </c>
      <c r="K57" s="48"/>
      <c r="L57" s="8"/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>I58*H58</f>
        <v>35000</v>
      </c>
      <c r="K58" s="48" t="s">
        <v>148</v>
      </c>
      <c r="L58" s="19" t="s">
        <v>149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ref="J59:J63" si="0">I59*H59</f>
        <v>35000</v>
      </c>
      <c r="K59" s="37" t="s">
        <v>150</v>
      </c>
      <c r="L59" s="11" t="s">
        <v>151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152</v>
      </c>
      <c r="L60" s="11" t="s">
        <v>153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143</v>
      </c>
      <c r="L61" s="11" t="s">
        <v>154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155</v>
      </c>
      <c r="L62" s="11" t="s">
        <v>156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146</v>
      </c>
      <c r="G63" s="12">
        <v>241267</v>
      </c>
      <c r="H63" s="24">
        <v>2</v>
      </c>
      <c r="I63" s="25">
        <v>17500</v>
      </c>
      <c r="J63" s="27">
        <f t="shared" si="0"/>
        <v>35000</v>
      </c>
      <c r="K63" s="37" t="s">
        <v>157</v>
      </c>
      <c r="L63" s="11" t="s">
        <v>158</v>
      </c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 t="s">
        <v>160</v>
      </c>
      <c r="I64" s="14">
        <v>12000</v>
      </c>
      <c r="J64" s="15">
        <v>-1080000</v>
      </c>
      <c r="K64" s="48"/>
      <c r="L64" s="8"/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>I65*H65</f>
        <v>180000</v>
      </c>
      <c r="K65" s="48" t="s">
        <v>148</v>
      </c>
      <c r="L65" s="19" t="s">
        <v>149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ref="J66:J77" si="1">I66*H66</f>
        <v>180000</v>
      </c>
      <c r="K66" s="37" t="s">
        <v>150</v>
      </c>
      <c r="L66" s="11" t="s">
        <v>151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152</v>
      </c>
      <c r="L67" s="11" t="s">
        <v>153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143</v>
      </c>
      <c r="L68" s="11" t="s">
        <v>154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155</v>
      </c>
      <c r="L69" s="11" t="s">
        <v>156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159</v>
      </c>
      <c r="G70" s="12">
        <v>241267</v>
      </c>
      <c r="H70" s="28">
        <v>15</v>
      </c>
      <c r="I70" s="14">
        <v>12000</v>
      </c>
      <c r="J70" s="27">
        <f t="shared" si="1"/>
        <v>180000</v>
      </c>
      <c r="K70" s="37" t="s">
        <v>157</v>
      </c>
      <c r="L70" s="11" t="s">
        <v>158</v>
      </c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/>
      <c r="H71" s="28" t="s">
        <v>162</v>
      </c>
      <c r="I71" s="14">
        <v>16000</v>
      </c>
      <c r="J71" s="15">
        <v>-96000</v>
      </c>
      <c r="K71" s="48"/>
      <c r="L71" s="8"/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48" t="s">
        <v>148</v>
      </c>
      <c r="L72" s="8" t="s">
        <v>149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150</v>
      </c>
      <c r="L73" s="11" t="s">
        <v>151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152</v>
      </c>
      <c r="L74" s="11" t="s">
        <v>153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143</v>
      </c>
      <c r="L75" s="11" t="s">
        <v>154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155</v>
      </c>
      <c r="L76" s="11" t="s">
        <v>156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161</v>
      </c>
      <c r="G77" s="12">
        <v>241267</v>
      </c>
      <c r="H77" s="28">
        <v>1</v>
      </c>
      <c r="I77" s="14">
        <v>16000</v>
      </c>
      <c r="J77" s="15">
        <f t="shared" si="1"/>
        <v>16000</v>
      </c>
      <c r="K77" s="37" t="s">
        <v>157</v>
      </c>
      <c r="L77" s="11" t="s">
        <v>158</v>
      </c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/>
      <c r="H78" s="28" t="s">
        <v>164</v>
      </c>
      <c r="I78" s="14">
        <v>5500</v>
      </c>
      <c r="J78" s="15">
        <v>-33000</v>
      </c>
      <c r="K78" s="37"/>
      <c r="L78" s="11"/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48" t="s">
        <v>148</v>
      </c>
      <c r="L79" s="8" t="s">
        <v>149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150</v>
      </c>
      <c r="L80" s="11" t="s">
        <v>151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152</v>
      </c>
      <c r="L81" s="11" t="s">
        <v>153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143</v>
      </c>
      <c r="L82" s="11" t="s">
        <v>154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155</v>
      </c>
      <c r="L83" s="11" t="s">
        <v>156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11" t="s">
        <v>163</v>
      </c>
      <c r="G84" s="12">
        <v>241267</v>
      </c>
      <c r="H84" s="28">
        <v>1</v>
      </c>
      <c r="I84" s="14">
        <v>5500</v>
      </c>
      <c r="J84" s="14">
        <v>5500</v>
      </c>
      <c r="K84" s="37" t="s">
        <v>157</v>
      </c>
      <c r="L84" s="11" t="s">
        <v>158</v>
      </c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 t="s">
        <v>166</v>
      </c>
      <c r="I85" s="14">
        <v>5500</v>
      </c>
      <c r="J85" s="15">
        <v>-66000</v>
      </c>
      <c r="K85" s="37"/>
      <c r="L85" s="11"/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ref="J86:J91" si="2">I86*H86</f>
        <v>11000</v>
      </c>
      <c r="K86" s="48" t="s">
        <v>148</v>
      </c>
      <c r="L86" s="8" t="s">
        <v>149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150</v>
      </c>
      <c r="L87" s="11" t="s">
        <v>151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152</v>
      </c>
      <c r="L88" s="11" t="s">
        <v>153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143</v>
      </c>
      <c r="L89" s="11" t="s">
        <v>154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155</v>
      </c>
      <c r="L90" s="11" t="s">
        <v>156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165</v>
      </c>
      <c r="G91" s="12">
        <v>241267</v>
      </c>
      <c r="H91" s="28">
        <v>2</v>
      </c>
      <c r="I91" s="14">
        <v>5500</v>
      </c>
      <c r="J91" s="14">
        <f t="shared" si="2"/>
        <v>11000</v>
      </c>
      <c r="K91" s="37" t="s">
        <v>157</v>
      </c>
      <c r="L91" s="11" t="s">
        <v>158</v>
      </c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 t="s">
        <v>162</v>
      </c>
      <c r="I92" s="14">
        <v>11800</v>
      </c>
      <c r="J92" s="15">
        <v>-70800</v>
      </c>
      <c r="K92" s="37"/>
      <c r="L92" s="11"/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ref="J93:J98" si="3">I93*H93</f>
        <v>11800</v>
      </c>
      <c r="K93" s="48" t="s">
        <v>148</v>
      </c>
      <c r="L93" s="8" t="s">
        <v>149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150</v>
      </c>
      <c r="L94" s="11" t="s">
        <v>151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152</v>
      </c>
      <c r="L95" s="11" t="s">
        <v>153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143</v>
      </c>
      <c r="L96" s="11" t="s">
        <v>154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155</v>
      </c>
      <c r="L97" s="11" t="s">
        <v>156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29" t="s">
        <v>167</v>
      </c>
      <c r="G98" s="12">
        <v>241267</v>
      </c>
      <c r="H98" s="28">
        <v>1</v>
      </c>
      <c r="I98" s="14">
        <v>11800</v>
      </c>
      <c r="J98" s="14">
        <f t="shared" si="3"/>
        <v>11800</v>
      </c>
      <c r="K98" s="37" t="s">
        <v>157</v>
      </c>
      <c r="L98" s="11" t="s">
        <v>158</v>
      </c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 t="s">
        <v>147</v>
      </c>
      <c r="I99" s="14">
        <v>9500</v>
      </c>
      <c r="J99" s="15">
        <v>-114000</v>
      </c>
      <c r="K99" s="37"/>
      <c r="L99" s="11"/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ref="J100:J105" si="4">I100*H100</f>
        <v>19000</v>
      </c>
      <c r="K100" s="48" t="s">
        <v>148</v>
      </c>
      <c r="L100" s="8" t="s">
        <v>149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150</v>
      </c>
      <c r="L101" s="11" t="s">
        <v>151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152</v>
      </c>
      <c r="L102" s="11" t="s">
        <v>153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143</v>
      </c>
      <c r="L103" s="11" t="s">
        <v>154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155</v>
      </c>
      <c r="L104" s="11" t="s">
        <v>156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168</v>
      </c>
      <c r="G105" s="12">
        <v>241267</v>
      </c>
      <c r="H105" s="28">
        <v>2</v>
      </c>
      <c r="I105" s="14">
        <v>9500</v>
      </c>
      <c r="J105" s="14">
        <f t="shared" si="4"/>
        <v>19000</v>
      </c>
      <c r="K105" s="37" t="s">
        <v>157</v>
      </c>
      <c r="L105" s="11" t="s">
        <v>158</v>
      </c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 t="s">
        <v>170</v>
      </c>
      <c r="I106" s="14">
        <v>12500</v>
      </c>
      <c r="J106" s="15">
        <v>-75000</v>
      </c>
      <c r="K106" s="37"/>
      <c r="L106" s="11"/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ref="J107:J112" si="5">I107*H107</f>
        <v>12500</v>
      </c>
      <c r="K107" s="48" t="s">
        <v>148</v>
      </c>
      <c r="L107" s="8" t="s">
        <v>149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150</v>
      </c>
      <c r="L108" s="11" t="s">
        <v>151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152</v>
      </c>
      <c r="L109" s="11" t="s">
        <v>153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143</v>
      </c>
      <c r="L110" s="11" t="s">
        <v>154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155</v>
      </c>
      <c r="L111" s="11" t="s">
        <v>156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169</v>
      </c>
      <c r="G112" s="12">
        <v>241267</v>
      </c>
      <c r="H112" s="28">
        <v>1</v>
      </c>
      <c r="I112" s="14">
        <v>12500</v>
      </c>
      <c r="J112" s="14">
        <f t="shared" si="5"/>
        <v>12500</v>
      </c>
      <c r="K112" s="37" t="s">
        <v>157</v>
      </c>
      <c r="L112" s="11" t="s">
        <v>158</v>
      </c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171</v>
      </c>
      <c r="G113" s="12">
        <v>241267</v>
      </c>
      <c r="H113" s="28" t="s">
        <v>164</v>
      </c>
      <c r="I113" s="14">
        <v>9500</v>
      </c>
      <c r="J113" s="15">
        <v>-57000</v>
      </c>
      <c r="K113" s="37"/>
      <c r="L113" s="11"/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ref="J114:J119" si="6">I114*H114</f>
        <v>9500</v>
      </c>
      <c r="K114" s="48" t="s">
        <v>148</v>
      </c>
      <c r="L114" s="8" t="s">
        <v>149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150</v>
      </c>
      <c r="L115" s="11" t="s">
        <v>151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152</v>
      </c>
      <c r="L116" s="11" t="s">
        <v>153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143</v>
      </c>
      <c r="L117" s="11" t="s">
        <v>154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155</v>
      </c>
      <c r="L118" s="11" t="s">
        <v>156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169</v>
      </c>
      <c r="G119" s="12">
        <v>241267</v>
      </c>
      <c r="H119" s="28">
        <v>1</v>
      </c>
      <c r="I119" s="14">
        <v>9500</v>
      </c>
      <c r="J119" s="14">
        <f t="shared" si="6"/>
        <v>9500</v>
      </c>
      <c r="K119" s="37" t="s">
        <v>157</v>
      </c>
      <c r="L119" s="11" t="s">
        <v>158</v>
      </c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 t="s">
        <v>173</v>
      </c>
      <c r="I120" s="14">
        <v>30000</v>
      </c>
      <c r="J120" s="15">
        <v>-180000</v>
      </c>
      <c r="K120" s="37"/>
      <c r="L120" s="11"/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ref="J121:J126" si="7">I121*H121</f>
        <v>30000</v>
      </c>
      <c r="K121" s="48" t="s">
        <v>148</v>
      </c>
      <c r="L121" s="8" t="s">
        <v>149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150</v>
      </c>
      <c r="L122" s="11" t="s">
        <v>151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152</v>
      </c>
      <c r="L123" s="11" t="s">
        <v>153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143</v>
      </c>
      <c r="L124" s="11" t="s">
        <v>154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155</v>
      </c>
      <c r="L125" s="11" t="s">
        <v>156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172</v>
      </c>
      <c r="G126" s="12">
        <v>241267</v>
      </c>
      <c r="H126" s="28">
        <v>1</v>
      </c>
      <c r="I126" s="14">
        <v>30000</v>
      </c>
      <c r="J126" s="14">
        <f t="shared" si="7"/>
        <v>30000</v>
      </c>
      <c r="K126" s="37" t="s">
        <v>157</v>
      </c>
      <c r="L126" s="11" t="s">
        <v>158</v>
      </c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 t="s">
        <v>175</v>
      </c>
      <c r="I127" s="14">
        <v>13500</v>
      </c>
      <c r="J127" s="15">
        <v>-243000</v>
      </c>
      <c r="K127" s="37"/>
      <c r="L127" s="11"/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ref="J128:J133" si="8">I128*H128</f>
        <v>40500</v>
      </c>
      <c r="K128" s="48" t="s">
        <v>148</v>
      </c>
      <c r="L128" s="8" t="s">
        <v>149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150</v>
      </c>
      <c r="L129" s="11" t="s">
        <v>151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152</v>
      </c>
      <c r="L130" s="11" t="s">
        <v>153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143</v>
      </c>
      <c r="L131" s="11" t="s">
        <v>154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155</v>
      </c>
      <c r="L132" s="11" t="s">
        <v>156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174</v>
      </c>
      <c r="G133" s="12">
        <v>241267</v>
      </c>
      <c r="H133" s="28">
        <v>3</v>
      </c>
      <c r="I133" s="14">
        <v>13500</v>
      </c>
      <c r="J133" s="14">
        <f t="shared" si="8"/>
        <v>40500</v>
      </c>
      <c r="K133" s="37" t="s">
        <v>157</v>
      </c>
      <c r="L133" s="11" t="s">
        <v>158</v>
      </c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 t="s">
        <v>164</v>
      </c>
      <c r="I134" s="14">
        <v>535000</v>
      </c>
      <c r="J134" s="15">
        <v>-3210000</v>
      </c>
      <c r="K134" s="37"/>
      <c r="L134" s="11"/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ref="J135:J140" si="9">I135*H135</f>
        <v>535000</v>
      </c>
      <c r="K135" s="48" t="s">
        <v>148</v>
      </c>
      <c r="L135" s="8" t="s">
        <v>149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150</v>
      </c>
      <c r="L136" s="11" t="s">
        <v>151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152</v>
      </c>
      <c r="L137" s="11" t="s">
        <v>153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143</v>
      </c>
      <c r="L138" s="11" t="s">
        <v>154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155</v>
      </c>
      <c r="L139" s="11" t="s">
        <v>156</v>
      </c>
    </row>
    <row r="140" spans="1:12" ht="84" hidden="1" customHeight="1" x14ac:dyDescent="0.25">
      <c r="A140" s="8"/>
      <c r="B140" s="8">
        <v>60</v>
      </c>
      <c r="C140" s="34" t="s">
        <v>145</v>
      </c>
      <c r="D140" s="16">
        <v>6708300</v>
      </c>
      <c r="E140" s="11" t="s">
        <v>138</v>
      </c>
      <c r="F140" s="11" t="s">
        <v>176</v>
      </c>
      <c r="G140" s="12">
        <v>241267</v>
      </c>
      <c r="H140" s="28">
        <v>1</v>
      </c>
      <c r="I140" s="14">
        <v>535000</v>
      </c>
      <c r="J140" s="14">
        <f t="shared" si="9"/>
        <v>535000</v>
      </c>
      <c r="K140" s="37" t="s">
        <v>157</v>
      </c>
      <c r="L140" s="11" t="s">
        <v>158</v>
      </c>
    </row>
    <row r="141" spans="1:12" ht="126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178</v>
      </c>
      <c r="G141" s="12">
        <v>241448</v>
      </c>
      <c r="H141" s="13">
        <v>4</v>
      </c>
      <c r="I141" s="14">
        <v>500000</v>
      </c>
      <c r="J141" s="15">
        <v>-2000000</v>
      </c>
      <c r="K141" s="37" t="s">
        <v>179</v>
      </c>
      <c r="L141" s="34" t="s">
        <v>180</v>
      </c>
    </row>
    <row r="142" spans="1:12" ht="84" hidden="1" customHeight="1" x14ac:dyDescent="0.25">
      <c r="A142" s="8"/>
      <c r="B142" s="8">
        <v>60</v>
      </c>
      <c r="C142" s="34" t="s">
        <v>177</v>
      </c>
      <c r="D142" s="16">
        <v>9837000</v>
      </c>
      <c r="E142" s="11" t="s">
        <v>138</v>
      </c>
      <c r="F142" s="11" t="s">
        <v>181</v>
      </c>
      <c r="G142" s="12">
        <v>241448</v>
      </c>
      <c r="H142" s="13">
        <v>1</v>
      </c>
      <c r="I142" s="14">
        <v>6000000</v>
      </c>
      <c r="J142" s="15">
        <v>-6000000</v>
      </c>
      <c r="K142" s="37" t="s">
        <v>179</v>
      </c>
      <c r="L142" s="34" t="s">
        <v>182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185</v>
      </c>
      <c r="G143" s="12">
        <v>241653</v>
      </c>
      <c r="H143" s="13" t="s">
        <v>24</v>
      </c>
      <c r="I143" s="14">
        <v>894500</v>
      </c>
      <c r="J143" s="15">
        <v>-894500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188</v>
      </c>
      <c r="G144" s="12">
        <v>241653</v>
      </c>
      <c r="H144" s="13" t="s">
        <v>18</v>
      </c>
      <c r="I144" s="14">
        <v>122000</v>
      </c>
      <c r="J144" s="15">
        <v>-122000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189</v>
      </c>
      <c r="G145" s="12">
        <v>241653</v>
      </c>
      <c r="H145" s="13" t="s">
        <v>21</v>
      </c>
      <c r="I145" s="14">
        <v>45000</v>
      </c>
      <c r="J145" s="15">
        <v>-45000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190</v>
      </c>
      <c r="G146" s="12">
        <v>241653</v>
      </c>
      <c r="H146" s="13" t="s">
        <v>21</v>
      </c>
      <c r="I146" s="14">
        <v>40000</v>
      </c>
      <c r="J146" s="15">
        <v>-40000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191</v>
      </c>
      <c r="G147" s="12">
        <v>241653</v>
      </c>
      <c r="H147" s="13" t="s">
        <v>24</v>
      </c>
      <c r="I147" s="14">
        <v>656000</v>
      </c>
      <c r="J147" s="15">
        <v>-656000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192</v>
      </c>
      <c r="G148" s="12">
        <v>241653</v>
      </c>
      <c r="H148" s="13" t="s">
        <v>193</v>
      </c>
      <c r="I148" s="14">
        <v>190000</v>
      </c>
      <c r="J148" s="15">
        <v>-380000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194</v>
      </c>
      <c r="G149" s="12">
        <v>241653</v>
      </c>
      <c r="H149" s="13" t="s">
        <v>21</v>
      </c>
      <c r="I149" s="14">
        <v>65500</v>
      </c>
      <c r="J149" s="15">
        <v>-65500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195</v>
      </c>
      <c r="G150" s="12">
        <v>241653</v>
      </c>
      <c r="H150" s="13" t="s">
        <v>24</v>
      </c>
      <c r="I150" s="14">
        <v>1100000</v>
      </c>
      <c r="J150" s="15">
        <v>-1100000</v>
      </c>
      <c r="K150" s="37" t="s">
        <v>186</v>
      </c>
      <c r="L150" s="11" t="s">
        <v>187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196</v>
      </c>
      <c r="G151" s="12">
        <v>241683</v>
      </c>
      <c r="H151" s="13" t="s">
        <v>79</v>
      </c>
      <c r="I151" s="14">
        <v>2207675</v>
      </c>
      <c r="J151" s="15">
        <v>-2207675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198</v>
      </c>
      <c r="G152" s="12">
        <v>241683</v>
      </c>
      <c r="H152" s="13" t="s">
        <v>36</v>
      </c>
      <c r="I152" s="14">
        <v>-3379900</v>
      </c>
      <c r="J152" s="15">
        <v>-3379900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199</v>
      </c>
      <c r="G153" s="12">
        <v>241683</v>
      </c>
      <c r="H153" s="13" t="s">
        <v>36</v>
      </c>
      <c r="I153" s="14">
        <v>-1338125</v>
      </c>
      <c r="J153" s="15">
        <v>-1338125</v>
      </c>
      <c r="K153" s="37" t="s">
        <v>186</v>
      </c>
      <c r="L153" s="11" t="s">
        <v>197</v>
      </c>
    </row>
    <row r="154" spans="1:12" ht="63" hidden="1" customHeight="1" x14ac:dyDescent="0.25">
      <c r="A154" s="8"/>
      <c r="B154" s="8">
        <v>60</v>
      </c>
      <c r="C154" s="50" t="s">
        <v>183</v>
      </c>
      <c r="D154" s="16">
        <v>46108700</v>
      </c>
      <c r="E154" s="11" t="s">
        <v>184</v>
      </c>
      <c r="F154" s="11" t="s">
        <v>200</v>
      </c>
      <c r="G154" s="12">
        <v>241683</v>
      </c>
      <c r="H154" s="13" t="s">
        <v>36</v>
      </c>
      <c r="I154" s="14">
        <v>12938500</v>
      </c>
      <c r="J154" s="15">
        <v>-12938500</v>
      </c>
      <c r="K154" s="37" t="s">
        <v>186</v>
      </c>
      <c r="L154" s="11" t="s">
        <v>197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196000000</v>
      </c>
      <c r="E155" s="11" t="s">
        <v>202</v>
      </c>
      <c r="F155" s="11" t="s">
        <v>203</v>
      </c>
      <c r="G155" s="12">
        <v>241460</v>
      </c>
      <c r="H155" s="13" t="s">
        <v>79</v>
      </c>
      <c r="I155" s="14">
        <v>195700000</v>
      </c>
      <c r="J155" s="15">
        <v>-195700000</v>
      </c>
      <c r="K155" s="37" t="s">
        <v>202</v>
      </c>
      <c r="L155" s="11" t="s">
        <v>204</v>
      </c>
    </row>
    <row r="156" spans="1:12" ht="84" hidden="1" customHeight="1" x14ac:dyDescent="0.25">
      <c r="A156" s="8"/>
      <c r="B156" s="8">
        <v>60</v>
      </c>
      <c r="C156" s="34" t="s">
        <v>201</v>
      </c>
      <c r="D156" s="16">
        <v>4000000</v>
      </c>
      <c r="E156" s="11" t="s">
        <v>202</v>
      </c>
      <c r="F156" s="11" t="s">
        <v>205</v>
      </c>
      <c r="G156" s="8"/>
      <c r="H156" s="28" t="s">
        <v>206</v>
      </c>
      <c r="I156" s="14">
        <v>3813937.62</v>
      </c>
      <c r="J156" s="15">
        <v>-3813937.62</v>
      </c>
      <c r="K156" s="37" t="s">
        <v>202</v>
      </c>
      <c r="L156" s="11" t="s">
        <v>207</v>
      </c>
    </row>
    <row r="157" spans="1:12" ht="42" hidden="1" customHeight="1" x14ac:dyDescent="0.25">
      <c r="A157" s="8"/>
      <c r="B157" s="8">
        <v>60</v>
      </c>
      <c r="C157" s="37" t="s">
        <v>208</v>
      </c>
      <c r="D157" s="10">
        <v>6340000</v>
      </c>
      <c r="E157" s="11" t="s">
        <v>134</v>
      </c>
      <c r="F157" s="11" t="s">
        <v>209</v>
      </c>
      <c r="G157" s="12">
        <v>241157</v>
      </c>
      <c r="H157" s="13" t="s">
        <v>36</v>
      </c>
      <c r="I157" s="14">
        <v>6120000</v>
      </c>
      <c r="J157" s="15">
        <v>-6120000</v>
      </c>
      <c r="K157" s="11" t="s">
        <v>134</v>
      </c>
      <c r="L157" s="11" t="s">
        <v>107</v>
      </c>
    </row>
    <row r="158" spans="1:12" ht="63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105</v>
      </c>
      <c r="F158" s="11" t="s">
        <v>211</v>
      </c>
      <c r="G158" s="12">
        <v>241330</v>
      </c>
      <c r="H158" s="13" t="s">
        <v>36</v>
      </c>
      <c r="I158" s="14">
        <v>-7878170</v>
      </c>
      <c r="J158" s="15">
        <v>-7878170</v>
      </c>
      <c r="K158" s="37" t="s">
        <v>131</v>
      </c>
      <c r="L158" s="11" t="s">
        <v>132</v>
      </c>
    </row>
    <row r="159" spans="1:12" ht="126" hidden="1" customHeight="1" x14ac:dyDescent="0.25">
      <c r="A159" s="8"/>
      <c r="B159" s="8">
        <v>60</v>
      </c>
      <c r="C159" s="36" t="s">
        <v>210</v>
      </c>
      <c r="D159" s="22">
        <v>68400000</v>
      </c>
      <c r="E159" s="11" t="s">
        <v>212</v>
      </c>
      <c r="F159" s="11" t="s">
        <v>213</v>
      </c>
      <c r="G159" s="12">
        <v>241112</v>
      </c>
      <c r="H159" s="13" t="s">
        <v>36</v>
      </c>
      <c r="I159" s="14">
        <v>38830000</v>
      </c>
      <c r="J159" s="15">
        <v>-38830000</v>
      </c>
      <c r="K159" s="37" t="s">
        <v>131</v>
      </c>
      <c r="L159" s="11" t="s">
        <v>132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216</v>
      </c>
      <c r="G160" s="59">
        <v>241411</v>
      </c>
      <c r="H160" s="60">
        <v>2</v>
      </c>
      <c r="I160" s="61">
        <f>I161+I162</f>
        <v>57900000</v>
      </c>
      <c r="J160" s="61">
        <f>J161+J162</f>
        <v>-57900000</v>
      </c>
      <c r="K160" s="60"/>
      <c r="L160" s="60"/>
    </row>
    <row r="161" spans="1:12" ht="105" hidden="1" customHeight="1" x14ac:dyDescent="0.25">
      <c r="A161" s="8"/>
      <c r="B161" s="8">
        <v>60</v>
      </c>
      <c r="C161" s="34" t="s">
        <v>214</v>
      </c>
      <c r="D161" s="16"/>
      <c r="E161" s="11" t="s">
        <v>215</v>
      </c>
      <c r="F161" s="11" t="s">
        <v>216</v>
      </c>
      <c r="G161" s="12">
        <v>241411</v>
      </c>
      <c r="H161" s="13" t="s">
        <v>36</v>
      </c>
      <c r="I161" s="14">
        <v>34900000</v>
      </c>
      <c r="J161" s="15">
        <v>-34900000</v>
      </c>
      <c r="K161" s="37" t="s">
        <v>152</v>
      </c>
      <c r="L161" s="11" t="s">
        <v>217</v>
      </c>
    </row>
    <row r="162" spans="1:12" ht="105" hidden="1" customHeight="1" x14ac:dyDescent="0.25">
      <c r="A162" s="8"/>
      <c r="B162" s="8">
        <v>60</v>
      </c>
      <c r="C162" s="34" t="s">
        <v>214</v>
      </c>
      <c r="D162" s="16">
        <v>61382000</v>
      </c>
      <c r="E162" s="11" t="s">
        <v>215</v>
      </c>
      <c r="F162" s="11" t="s">
        <v>218</v>
      </c>
      <c r="G162" s="12">
        <v>241411</v>
      </c>
      <c r="H162" s="13" t="s">
        <v>36</v>
      </c>
      <c r="I162" s="14">
        <v>23000000</v>
      </c>
      <c r="J162" s="15">
        <v>-23000000</v>
      </c>
      <c r="K162" s="37" t="s">
        <v>186</v>
      </c>
      <c r="L162" s="11" t="s">
        <v>187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221</v>
      </c>
      <c r="G163" s="12">
        <v>241112</v>
      </c>
      <c r="H163" s="13" t="s">
        <v>36</v>
      </c>
      <c r="I163" s="14">
        <v>-8028080</v>
      </c>
      <c r="J163" s="15">
        <v>-8028080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222</v>
      </c>
      <c r="G164" s="12">
        <v>241112</v>
      </c>
      <c r="H164" s="13" t="s">
        <v>36</v>
      </c>
      <c r="I164" s="14">
        <v>-7365455.8099999996</v>
      </c>
      <c r="J164" s="15">
        <v>-7365455.8099999996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223</v>
      </c>
      <c r="G165" s="12">
        <v>241112</v>
      </c>
      <c r="H165" s="13" t="s">
        <v>36</v>
      </c>
      <c r="I165" s="14">
        <v>-4871199.6100000003</v>
      </c>
      <c r="J165" s="15">
        <v>-4871199.6100000003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224</v>
      </c>
      <c r="G166" s="12">
        <v>241112</v>
      </c>
      <c r="H166" s="13" t="s">
        <v>79</v>
      </c>
      <c r="I166" s="14">
        <v>-242141</v>
      </c>
      <c r="J166" s="15">
        <v>-242141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225</v>
      </c>
      <c r="G167" s="12">
        <v>241112</v>
      </c>
      <c r="H167" s="13" t="s">
        <v>26</v>
      </c>
      <c r="I167" s="14">
        <v>-5741318.3099999996</v>
      </c>
      <c r="J167" s="15">
        <v>-5741318.3099999996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226</v>
      </c>
      <c r="G168" s="12">
        <v>241112</v>
      </c>
      <c r="H168" s="13" t="s">
        <v>79</v>
      </c>
      <c r="I168" s="14">
        <v>-3759984.84</v>
      </c>
      <c r="J168" s="15">
        <v>-3759984.84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227</v>
      </c>
      <c r="G169" s="12">
        <v>241112</v>
      </c>
      <c r="H169" s="13" t="s">
        <v>79</v>
      </c>
      <c r="I169" s="14">
        <v>-9492059.0299999993</v>
      </c>
      <c r="J169" s="15">
        <v>-9492059.0299999993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228</v>
      </c>
      <c r="G170" s="12">
        <v>241112</v>
      </c>
      <c r="H170" s="13" t="s">
        <v>79</v>
      </c>
      <c r="I170" s="14">
        <v>-386792.89</v>
      </c>
      <c r="J170" s="15">
        <v>-386792.89</v>
      </c>
      <c r="K170" s="37" t="s">
        <v>131</v>
      </c>
      <c r="L170" s="11" t="s">
        <v>132</v>
      </c>
    </row>
    <row r="171" spans="1:12" ht="84" hidden="1" customHeight="1" x14ac:dyDescent="0.25">
      <c r="A171" s="8"/>
      <c r="B171" s="8">
        <v>60</v>
      </c>
      <c r="C171" s="34" t="s">
        <v>220</v>
      </c>
      <c r="D171" s="16">
        <v>71000000</v>
      </c>
      <c r="E171" s="11" t="s">
        <v>219</v>
      </c>
      <c r="F171" s="11" t="s">
        <v>229</v>
      </c>
      <c r="G171" s="12">
        <v>241112</v>
      </c>
      <c r="H171" s="13" t="s">
        <v>79</v>
      </c>
      <c r="I171" s="14">
        <v>-13453596.779999999</v>
      </c>
      <c r="J171" s="15">
        <v>-13453596.779999999</v>
      </c>
      <c r="K171" s="37" t="s">
        <v>131</v>
      </c>
      <c r="L171" s="11" t="s">
        <v>132</v>
      </c>
    </row>
    <row r="172" spans="1:12" ht="84" hidden="1" customHeight="1" x14ac:dyDescent="0.25">
      <c r="A172" s="8"/>
      <c r="B172" s="8">
        <v>60</v>
      </c>
      <c r="C172" s="34" t="s">
        <v>220</v>
      </c>
      <c r="D172" s="16">
        <v>71000000</v>
      </c>
      <c r="E172" s="11" t="s">
        <v>219</v>
      </c>
      <c r="F172" s="11" t="s">
        <v>230</v>
      </c>
      <c r="G172" s="12">
        <v>241112</v>
      </c>
      <c r="H172" s="13" t="s">
        <v>36</v>
      </c>
      <c r="I172" s="14">
        <v>-16161116.67</v>
      </c>
      <c r="J172" s="15">
        <v>-16161116.67</v>
      </c>
      <c r="K172" s="37" t="s">
        <v>131</v>
      </c>
      <c r="L172" s="11" t="s">
        <v>132</v>
      </c>
    </row>
    <row r="173" spans="1:12" ht="105" hidden="1" customHeight="1" x14ac:dyDescent="0.25">
      <c r="A173" s="8"/>
      <c r="B173" s="8">
        <v>60</v>
      </c>
      <c r="C173" s="34" t="s">
        <v>231</v>
      </c>
      <c r="D173" s="10">
        <v>2463000</v>
      </c>
      <c r="E173" s="11" t="s">
        <v>34</v>
      </c>
      <c r="F173" s="11" t="s">
        <v>232</v>
      </c>
      <c r="G173" s="12">
        <v>241631</v>
      </c>
      <c r="H173" s="13" t="s">
        <v>36</v>
      </c>
      <c r="I173" s="14">
        <v>-2063035</v>
      </c>
      <c r="J173" s="15">
        <v>-2063035</v>
      </c>
      <c r="K173" s="37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34" t="s">
        <v>234</v>
      </c>
      <c r="D174" s="16">
        <v>12403600</v>
      </c>
      <c r="E174" s="11" t="s">
        <v>34</v>
      </c>
      <c r="F174" s="11" t="s">
        <v>235</v>
      </c>
      <c r="G174" s="12">
        <v>241631</v>
      </c>
      <c r="H174" s="13" t="s">
        <v>36</v>
      </c>
      <c r="I174" s="14">
        <v>927350</v>
      </c>
      <c r="J174" s="15">
        <v>-927350</v>
      </c>
      <c r="K174" s="37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34" t="s">
        <v>234</v>
      </c>
      <c r="D175" s="16">
        <v>12403600</v>
      </c>
      <c r="E175" s="11" t="s">
        <v>34</v>
      </c>
      <c r="F175" s="11" t="s">
        <v>236</v>
      </c>
      <c r="G175" s="12">
        <v>241631</v>
      </c>
      <c r="H175" s="13" t="s">
        <v>36</v>
      </c>
      <c r="I175" s="14">
        <v>1360000</v>
      </c>
      <c r="J175" s="15">
        <v>-1360000</v>
      </c>
      <c r="K175" s="37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34" t="s">
        <v>234</v>
      </c>
      <c r="D176" s="16">
        <v>12403600</v>
      </c>
      <c r="E176" s="11" t="s">
        <v>34</v>
      </c>
      <c r="F176" s="11" t="s">
        <v>237</v>
      </c>
      <c r="G176" s="12">
        <v>241631</v>
      </c>
      <c r="H176" s="13" t="s">
        <v>36</v>
      </c>
      <c r="I176" s="14">
        <v>1035000</v>
      </c>
      <c r="J176" s="15">
        <v>-1035000</v>
      </c>
      <c r="K176" s="37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34" t="s">
        <v>234</v>
      </c>
      <c r="D177" s="16">
        <v>12403600</v>
      </c>
      <c r="E177" s="11" t="s">
        <v>34</v>
      </c>
      <c r="F177" s="11" t="s">
        <v>238</v>
      </c>
      <c r="G177" s="12">
        <v>241631</v>
      </c>
      <c r="H177" s="13" t="s">
        <v>79</v>
      </c>
      <c r="I177" s="14">
        <v>188535</v>
      </c>
      <c r="J177" s="15">
        <v>-188535</v>
      </c>
      <c r="K177" s="37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34" t="s">
        <v>234</v>
      </c>
      <c r="D178" s="16">
        <v>12403600</v>
      </c>
      <c r="E178" s="11" t="s">
        <v>34</v>
      </c>
      <c r="F178" s="11" t="s">
        <v>239</v>
      </c>
      <c r="G178" s="12">
        <v>241631</v>
      </c>
      <c r="H178" s="13" t="s">
        <v>36</v>
      </c>
      <c r="I178" s="14">
        <v>-1064800</v>
      </c>
      <c r="J178" s="15">
        <v>-1064800</v>
      </c>
      <c r="K178" s="37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34" t="s">
        <v>234</v>
      </c>
      <c r="D179" s="16">
        <v>12403600</v>
      </c>
      <c r="E179" s="11" t="s">
        <v>34</v>
      </c>
      <c r="F179" s="11" t="s">
        <v>240</v>
      </c>
      <c r="G179" s="12">
        <v>241631</v>
      </c>
      <c r="H179" s="13" t="s">
        <v>36</v>
      </c>
      <c r="I179" s="14">
        <v>609000</v>
      </c>
      <c r="J179" s="15">
        <v>-609000</v>
      </c>
      <c r="K179" s="37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34" t="s">
        <v>234</v>
      </c>
      <c r="D180" s="16">
        <v>12403600</v>
      </c>
      <c r="E180" s="11" t="s">
        <v>34</v>
      </c>
      <c r="F180" s="11" t="s">
        <v>241</v>
      </c>
      <c r="G180" s="12">
        <v>241631</v>
      </c>
      <c r="H180" s="13" t="s">
        <v>26</v>
      </c>
      <c r="I180" s="14">
        <v>300000</v>
      </c>
      <c r="J180" s="15">
        <v>-300000</v>
      </c>
      <c r="K180" s="37" t="s">
        <v>34</v>
      </c>
      <c r="L180" s="11" t="s">
        <v>233</v>
      </c>
    </row>
    <row r="181" spans="1:12" ht="105" hidden="1" customHeight="1" x14ac:dyDescent="0.25">
      <c r="A181" s="8"/>
      <c r="B181" s="8">
        <v>60</v>
      </c>
      <c r="C181" s="34" t="s">
        <v>234</v>
      </c>
      <c r="D181" s="16">
        <v>12403600</v>
      </c>
      <c r="E181" s="11" t="s">
        <v>34</v>
      </c>
      <c r="F181" s="11" t="s">
        <v>242</v>
      </c>
      <c r="G181" s="12">
        <v>241631</v>
      </c>
      <c r="H181" s="13" t="s">
        <v>26</v>
      </c>
      <c r="I181" s="14">
        <v>17000</v>
      </c>
      <c r="J181" s="15">
        <v>-17000</v>
      </c>
      <c r="K181" s="37" t="s">
        <v>34</v>
      </c>
      <c r="L181" s="11" t="s">
        <v>233</v>
      </c>
    </row>
    <row r="182" spans="1:12" ht="105" hidden="1" customHeight="1" x14ac:dyDescent="0.25">
      <c r="A182" s="8"/>
      <c r="B182" s="8">
        <v>60</v>
      </c>
      <c r="C182" s="34" t="s">
        <v>234</v>
      </c>
      <c r="D182" s="16">
        <v>12403600</v>
      </c>
      <c r="E182" s="11" t="s">
        <v>34</v>
      </c>
      <c r="F182" s="11" t="s">
        <v>243</v>
      </c>
      <c r="G182" s="12">
        <v>241631</v>
      </c>
      <c r="H182" s="13" t="s">
        <v>36</v>
      </c>
      <c r="I182" s="14">
        <v>481990</v>
      </c>
      <c r="J182" s="15">
        <v>-481990</v>
      </c>
      <c r="K182" s="37" t="s">
        <v>34</v>
      </c>
      <c r="L182" s="11" t="s">
        <v>233</v>
      </c>
    </row>
    <row r="183" spans="1:12" ht="126" hidden="1" customHeight="1" x14ac:dyDescent="0.25">
      <c r="A183" s="8"/>
      <c r="B183" s="8">
        <v>61</v>
      </c>
      <c r="C183" s="34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 t="s">
        <v>173</v>
      </c>
      <c r="I183" s="14">
        <v>28000</v>
      </c>
      <c r="J183" s="15">
        <v>-168000</v>
      </c>
      <c r="K183" s="37"/>
      <c r="L183" s="11" t="s">
        <v>246</v>
      </c>
    </row>
    <row r="184" spans="1:12" ht="105" hidden="1" customHeight="1" x14ac:dyDescent="0.25">
      <c r="A184" s="8"/>
      <c r="B184" s="8">
        <v>61</v>
      </c>
      <c r="C184" s="34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>H184*I184</f>
        <v>28000</v>
      </c>
      <c r="K184" s="48" t="s">
        <v>247</v>
      </c>
      <c r="L184" s="11" t="s">
        <v>248</v>
      </c>
    </row>
    <row r="185" spans="1:12" ht="105" hidden="1" customHeight="1" x14ac:dyDescent="0.25">
      <c r="A185" s="8"/>
      <c r="B185" s="8">
        <v>61</v>
      </c>
      <c r="C185" s="34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ref="J185:J189" si="10">H185*I185</f>
        <v>28000</v>
      </c>
      <c r="K185" s="48" t="s">
        <v>249</v>
      </c>
      <c r="L185" s="11" t="s">
        <v>250</v>
      </c>
    </row>
    <row r="186" spans="1:12" ht="105" hidden="1" customHeight="1" x14ac:dyDescent="0.25">
      <c r="A186" s="8"/>
      <c r="B186" s="8">
        <v>61</v>
      </c>
      <c r="C186" s="34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37" t="s">
        <v>251</v>
      </c>
      <c r="L186" s="11" t="s">
        <v>252</v>
      </c>
    </row>
    <row r="187" spans="1:12" ht="105" hidden="1" customHeight="1" x14ac:dyDescent="0.25">
      <c r="A187" s="8"/>
      <c r="B187" s="8">
        <v>61</v>
      </c>
      <c r="C187" s="34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37" t="s">
        <v>253</v>
      </c>
      <c r="L187" s="11" t="s">
        <v>254</v>
      </c>
    </row>
    <row r="188" spans="1:12" ht="105" hidden="1" customHeight="1" x14ac:dyDescent="0.25">
      <c r="A188" s="8"/>
      <c r="B188" s="8">
        <v>61</v>
      </c>
      <c r="C188" s="34" t="s">
        <v>244</v>
      </c>
      <c r="D188" s="16">
        <v>6712500</v>
      </c>
      <c r="E188" s="11" t="s">
        <v>138</v>
      </c>
      <c r="F188" s="11" t="s">
        <v>245</v>
      </c>
      <c r="G188" s="32">
        <v>241571</v>
      </c>
      <c r="H188" s="28">
        <v>1</v>
      </c>
      <c r="I188" s="14">
        <v>28000</v>
      </c>
      <c r="J188" s="27">
        <f t="shared" si="10"/>
        <v>28000</v>
      </c>
      <c r="K188" s="37" t="s">
        <v>255</v>
      </c>
      <c r="L188" s="11" t="s">
        <v>256</v>
      </c>
    </row>
    <row r="189" spans="1:12" ht="105" hidden="1" customHeight="1" x14ac:dyDescent="0.25">
      <c r="A189" s="8"/>
      <c r="B189" s="8">
        <v>61</v>
      </c>
      <c r="C189" s="34" t="s">
        <v>244</v>
      </c>
      <c r="D189" s="16">
        <v>6712500</v>
      </c>
      <c r="E189" s="11" t="s">
        <v>138</v>
      </c>
      <c r="F189" s="11" t="s">
        <v>245</v>
      </c>
      <c r="G189" s="32">
        <v>241571</v>
      </c>
      <c r="H189" s="28">
        <v>1</v>
      </c>
      <c r="I189" s="14">
        <v>28000</v>
      </c>
      <c r="J189" s="27">
        <f t="shared" si="10"/>
        <v>28000</v>
      </c>
      <c r="K189" s="37" t="s">
        <v>257</v>
      </c>
      <c r="L189" s="11" t="s">
        <v>258</v>
      </c>
    </row>
    <row r="190" spans="1:12" ht="105" hidden="1" customHeight="1" x14ac:dyDescent="0.25">
      <c r="A190" s="8"/>
      <c r="B190" s="8">
        <v>61</v>
      </c>
      <c r="C190" s="34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 t="s">
        <v>160</v>
      </c>
      <c r="I190" s="14">
        <v>12000</v>
      </c>
      <c r="J190" s="27">
        <v>-1080000</v>
      </c>
      <c r="K190" s="37"/>
      <c r="L190" s="11"/>
    </row>
    <row r="191" spans="1:12" ht="105" hidden="1" customHeight="1" x14ac:dyDescent="0.25">
      <c r="A191" s="8"/>
      <c r="B191" s="8">
        <v>61</v>
      </c>
      <c r="C191" s="34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>H191*I191</f>
        <v>180000</v>
      </c>
      <c r="K191" s="48" t="s">
        <v>247</v>
      </c>
      <c r="L191" s="11" t="s">
        <v>248</v>
      </c>
    </row>
    <row r="192" spans="1:12" ht="105" hidden="1" customHeight="1" x14ac:dyDescent="0.25">
      <c r="A192" s="8"/>
      <c r="B192" s="8">
        <v>61</v>
      </c>
      <c r="C192" s="34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ref="J192:J196" si="11">H192*I192</f>
        <v>180000</v>
      </c>
      <c r="K192" s="48" t="s">
        <v>249</v>
      </c>
      <c r="L192" s="11" t="s">
        <v>250</v>
      </c>
    </row>
    <row r="193" spans="1:12" ht="105" hidden="1" customHeight="1" x14ac:dyDescent="0.25">
      <c r="A193" s="8"/>
      <c r="B193" s="8">
        <v>61</v>
      </c>
      <c r="C193" s="34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37" t="s">
        <v>251</v>
      </c>
      <c r="L193" s="11" t="s">
        <v>252</v>
      </c>
    </row>
    <row r="194" spans="1:12" ht="105" hidden="1" customHeight="1" x14ac:dyDescent="0.25">
      <c r="A194" s="8"/>
      <c r="B194" s="8">
        <v>61</v>
      </c>
      <c r="C194" s="34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37" t="s">
        <v>253</v>
      </c>
      <c r="L194" s="11" t="s">
        <v>254</v>
      </c>
    </row>
    <row r="195" spans="1:12" ht="105" hidden="1" customHeight="1" x14ac:dyDescent="0.25">
      <c r="A195" s="8"/>
      <c r="B195" s="8">
        <v>61</v>
      </c>
      <c r="C195" s="34" t="s">
        <v>244</v>
      </c>
      <c r="D195" s="16">
        <v>6712500</v>
      </c>
      <c r="E195" s="11" t="s">
        <v>138</v>
      </c>
      <c r="F195" s="11" t="s">
        <v>159</v>
      </c>
      <c r="G195" s="32">
        <v>241571</v>
      </c>
      <c r="H195" s="28">
        <v>15</v>
      </c>
      <c r="I195" s="14">
        <v>12000</v>
      </c>
      <c r="J195" s="27">
        <f t="shared" si="11"/>
        <v>180000</v>
      </c>
      <c r="K195" s="37" t="s">
        <v>255</v>
      </c>
      <c r="L195" s="11" t="s">
        <v>256</v>
      </c>
    </row>
    <row r="196" spans="1:12" ht="105" hidden="1" customHeight="1" x14ac:dyDescent="0.25">
      <c r="A196" s="8"/>
      <c r="B196" s="8">
        <v>61</v>
      </c>
      <c r="C196" s="34" t="s">
        <v>244</v>
      </c>
      <c r="D196" s="16">
        <v>6712500</v>
      </c>
      <c r="E196" s="11" t="s">
        <v>138</v>
      </c>
      <c r="F196" s="11" t="s">
        <v>159</v>
      </c>
      <c r="G196" s="32">
        <v>241571</v>
      </c>
      <c r="H196" s="28">
        <v>15</v>
      </c>
      <c r="I196" s="14">
        <v>12000</v>
      </c>
      <c r="J196" s="27">
        <f t="shared" si="11"/>
        <v>180000</v>
      </c>
      <c r="K196" s="37" t="s">
        <v>257</v>
      </c>
      <c r="L196" s="11" t="s">
        <v>258</v>
      </c>
    </row>
    <row r="197" spans="1:12" ht="105" hidden="1" customHeight="1" x14ac:dyDescent="0.25">
      <c r="A197" s="8"/>
      <c r="B197" s="8">
        <v>61</v>
      </c>
      <c r="C197" s="34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 t="s">
        <v>147</v>
      </c>
      <c r="I197" s="14">
        <v>17500</v>
      </c>
      <c r="J197" s="15">
        <v>-210000</v>
      </c>
      <c r="K197" s="37"/>
      <c r="L197" s="11"/>
    </row>
    <row r="198" spans="1:12" ht="105" hidden="1" customHeight="1" x14ac:dyDescent="0.25">
      <c r="A198" s="8"/>
      <c r="B198" s="8">
        <v>61</v>
      </c>
      <c r="C198" s="34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>H198*I198</f>
        <v>35000</v>
      </c>
      <c r="K198" s="48" t="s">
        <v>247</v>
      </c>
      <c r="L198" s="11" t="s">
        <v>248</v>
      </c>
    </row>
    <row r="199" spans="1:12" ht="105" hidden="1" customHeight="1" x14ac:dyDescent="0.25">
      <c r="A199" s="8"/>
      <c r="B199" s="8">
        <v>61</v>
      </c>
      <c r="C199" s="34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ref="J199:J203" si="12">H199*I199</f>
        <v>35000</v>
      </c>
      <c r="K199" s="48" t="s">
        <v>249</v>
      </c>
      <c r="L199" s="11" t="s">
        <v>250</v>
      </c>
    </row>
    <row r="200" spans="1:12" ht="105" hidden="1" customHeight="1" x14ac:dyDescent="0.25">
      <c r="A200" s="8"/>
      <c r="B200" s="8">
        <v>61</v>
      </c>
      <c r="C200" s="34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37" t="s">
        <v>251</v>
      </c>
      <c r="L200" s="11" t="s">
        <v>252</v>
      </c>
    </row>
    <row r="201" spans="1:12" ht="105" hidden="1" customHeight="1" x14ac:dyDescent="0.25">
      <c r="A201" s="8"/>
      <c r="B201" s="8">
        <v>61</v>
      </c>
      <c r="C201" s="34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37" t="s">
        <v>253</v>
      </c>
      <c r="L201" s="11" t="s">
        <v>254</v>
      </c>
    </row>
    <row r="202" spans="1:12" ht="105" hidden="1" customHeight="1" x14ac:dyDescent="0.25">
      <c r="A202" s="8"/>
      <c r="B202" s="8">
        <v>61</v>
      </c>
      <c r="C202" s="34" t="s">
        <v>244</v>
      </c>
      <c r="D202" s="16">
        <v>6712500</v>
      </c>
      <c r="E202" s="11" t="s">
        <v>138</v>
      </c>
      <c r="F202" s="11" t="s">
        <v>259</v>
      </c>
      <c r="G202" s="32">
        <v>241571</v>
      </c>
      <c r="H202" s="28">
        <v>2</v>
      </c>
      <c r="I202" s="14">
        <v>17500</v>
      </c>
      <c r="J202" s="15">
        <f t="shared" si="12"/>
        <v>35000</v>
      </c>
      <c r="K202" s="37" t="s">
        <v>255</v>
      </c>
      <c r="L202" s="11" t="s">
        <v>256</v>
      </c>
    </row>
    <row r="203" spans="1:12" ht="105" hidden="1" customHeight="1" x14ac:dyDescent="0.25">
      <c r="A203" s="8"/>
      <c r="B203" s="8">
        <v>61</v>
      </c>
      <c r="C203" s="34" t="s">
        <v>244</v>
      </c>
      <c r="D203" s="16">
        <v>6712500</v>
      </c>
      <c r="E203" s="11" t="s">
        <v>138</v>
      </c>
      <c r="F203" s="11" t="s">
        <v>259</v>
      </c>
      <c r="G203" s="32">
        <v>241571</v>
      </c>
      <c r="H203" s="28">
        <v>2</v>
      </c>
      <c r="I203" s="14">
        <v>17500</v>
      </c>
      <c r="J203" s="15">
        <f t="shared" si="12"/>
        <v>35000</v>
      </c>
      <c r="K203" s="37" t="s">
        <v>257</v>
      </c>
      <c r="L203" s="11" t="s">
        <v>258</v>
      </c>
    </row>
    <row r="204" spans="1:12" ht="105" hidden="1" customHeight="1" x14ac:dyDescent="0.25">
      <c r="A204" s="8"/>
      <c r="B204" s="8">
        <v>61</v>
      </c>
      <c r="C204" s="34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 t="s">
        <v>170</v>
      </c>
      <c r="I204" s="14">
        <v>13000</v>
      </c>
      <c r="J204" s="15">
        <v>-78000</v>
      </c>
      <c r="K204" s="37"/>
      <c r="L204" s="11"/>
    </row>
    <row r="205" spans="1:12" ht="105" hidden="1" customHeight="1" x14ac:dyDescent="0.25">
      <c r="A205" s="8"/>
      <c r="B205" s="8">
        <v>61</v>
      </c>
      <c r="C205" s="34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>H205*I205</f>
        <v>13000</v>
      </c>
      <c r="K205" s="48" t="s">
        <v>247</v>
      </c>
      <c r="L205" s="11" t="s">
        <v>248</v>
      </c>
    </row>
    <row r="206" spans="1:12" ht="105" hidden="1" customHeight="1" x14ac:dyDescent="0.25">
      <c r="A206" s="8"/>
      <c r="B206" s="8">
        <v>61</v>
      </c>
      <c r="C206" s="34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ref="J206:J210" si="13">H206*I206</f>
        <v>13000</v>
      </c>
      <c r="K206" s="48" t="s">
        <v>249</v>
      </c>
      <c r="L206" s="11" t="s">
        <v>250</v>
      </c>
    </row>
    <row r="207" spans="1:12" ht="105" hidden="1" customHeight="1" x14ac:dyDescent="0.25">
      <c r="A207" s="8"/>
      <c r="B207" s="8">
        <v>61</v>
      </c>
      <c r="C207" s="34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37" t="s">
        <v>251</v>
      </c>
      <c r="L207" s="11" t="s">
        <v>252</v>
      </c>
    </row>
    <row r="208" spans="1:12" ht="105" hidden="1" customHeight="1" x14ac:dyDescent="0.25">
      <c r="A208" s="8"/>
      <c r="B208" s="8">
        <v>61</v>
      </c>
      <c r="C208" s="34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37" t="s">
        <v>253</v>
      </c>
      <c r="L208" s="11" t="s">
        <v>254</v>
      </c>
    </row>
    <row r="209" spans="1:12" ht="105" hidden="1" customHeight="1" x14ac:dyDescent="0.25">
      <c r="A209" s="8"/>
      <c r="B209" s="8">
        <v>61</v>
      </c>
      <c r="C209" s="34" t="s">
        <v>244</v>
      </c>
      <c r="D209" s="16">
        <v>6712500</v>
      </c>
      <c r="E209" s="11" t="s">
        <v>138</v>
      </c>
      <c r="F209" s="11" t="s">
        <v>169</v>
      </c>
      <c r="G209" s="32">
        <v>241571</v>
      </c>
      <c r="H209" s="28">
        <v>1</v>
      </c>
      <c r="I209" s="14">
        <v>13000</v>
      </c>
      <c r="J209" s="15">
        <f t="shared" si="13"/>
        <v>13000</v>
      </c>
      <c r="K209" s="37" t="s">
        <v>255</v>
      </c>
      <c r="L209" s="11" t="s">
        <v>256</v>
      </c>
    </row>
    <row r="210" spans="1:12" ht="105" hidden="1" customHeight="1" x14ac:dyDescent="0.25">
      <c r="A210" s="8"/>
      <c r="B210" s="8">
        <v>61</v>
      </c>
      <c r="C210" s="34" t="s">
        <v>244</v>
      </c>
      <c r="D210" s="16">
        <v>6712500</v>
      </c>
      <c r="E210" s="11" t="s">
        <v>138</v>
      </c>
      <c r="F210" s="11" t="s">
        <v>169</v>
      </c>
      <c r="G210" s="32">
        <v>241571</v>
      </c>
      <c r="H210" s="28">
        <v>1</v>
      </c>
      <c r="I210" s="14">
        <v>13000</v>
      </c>
      <c r="J210" s="15">
        <f t="shared" si="13"/>
        <v>13000</v>
      </c>
      <c r="K210" s="37" t="s">
        <v>257</v>
      </c>
      <c r="L210" s="11" t="s">
        <v>258</v>
      </c>
    </row>
    <row r="211" spans="1:12" ht="105" hidden="1" customHeight="1" x14ac:dyDescent="0.25">
      <c r="A211" s="8"/>
      <c r="B211" s="8">
        <v>61</v>
      </c>
      <c r="C211" s="34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 t="s">
        <v>164</v>
      </c>
      <c r="I211" s="14">
        <v>5500</v>
      </c>
      <c r="J211" s="15">
        <v>-33000</v>
      </c>
      <c r="K211" s="37"/>
      <c r="L211" s="11"/>
    </row>
    <row r="212" spans="1:12" ht="105" hidden="1" customHeight="1" x14ac:dyDescent="0.25">
      <c r="A212" s="8"/>
      <c r="B212" s="8">
        <v>61</v>
      </c>
      <c r="C212" s="34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>H212*I212</f>
        <v>5500</v>
      </c>
      <c r="K212" s="48" t="s">
        <v>247</v>
      </c>
      <c r="L212" s="11" t="s">
        <v>248</v>
      </c>
    </row>
    <row r="213" spans="1:12" ht="105" hidden="1" customHeight="1" x14ac:dyDescent="0.25">
      <c r="A213" s="8"/>
      <c r="B213" s="8">
        <v>61</v>
      </c>
      <c r="C213" s="34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ref="J213:J217" si="14">H213*I213</f>
        <v>5500</v>
      </c>
      <c r="K213" s="48" t="s">
        <v>249</v>
      </c>
      <c r="L213" s="11" t="s">
        <v>250</v>
      </c>
    </row>
    <row r="214" spans="1:12" ht="105" hidden="1" customHeight="1" x14ac:dyDescent="0.25">
      <c r="A214" s="8"/>
      <c r="B214" s="8">
        <v>61</v>
      </c>
      <c r="C214" s="34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37" t="s">
        <v>251</v>
      </c>
      <c r="L214" s="11" t="s">
        <v>252</v>
      </c>
    </row>
    <row r="215" spans="1:12" ht="105" hidden="1" customHeight="1" x14ac:dyDescent="0.25">
      <c r="A215" s="8"/>
      <c r="B215" s="8">
        <v>61</v>
      </c>
      <c r="C215" s="34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37" t="s">
        <v>253</v>
      </c>
      <c r="L215" s="11" t="s">
        <v>254</v>
      </c>
    </row>
    <row r="216" spans="1:12" ht="105" hidden="1" customHeight="1" x14ac:dyDescent="0.25">
      <c r="A216" s="8"/>
      <c r="B216" s="8">
        <v>61</v>
      </c>
      <c r="C216" s="34" t="s">
        <v>244</v>
      </c>
      <c r="D216" s="16">
        <v>6712500</v>
      </c>
      <c r="E216" s="11" t="s">
        <v>138</v>
      </c>
      <c r="F216" s="11" t="s">
        <v>163</v>
      </c>
      <c r="G216" s="32">
        <v>241571</v>
      </c>
      <c r="H216" s="28">
        <v>1</v>
      </c>
      <c r="I216" s="14">
        <v>5500</v>
      </c>
      <c r="J216" s="15">
        <f t="shared" si="14"/>
        <v>5500</v>
      </c>
      <c r="K216" s="37" t="s">
        <v>255</v>
      </c>
      <c r="L216" s="11" t="s">
        <v>256</v>
      </c>
    </row>
    <row r="217" spans="1:12" ht="105" hidden="1" customHeight="1" x14ac:dyDescent="0.25">
      <c r="A217" s="8"/>
      <c r="B217" s="8">
        <v>61</v>
      </c>
      <c r="C217" s="34" t="s">
        <v>244</v>
      </c>
      <c r="D217" s="16">
        <v>6712500</v>
      </c>
      <c r="E217" s="11" t="s">
        <v>138</v>
      </c>
      <c r="F217" s="11" t="s">
        <v>163</v>
      </c>
      <c r="G217" s="32">
        <v>241571</v>
      </c>
      <c r="H217" s="28">
        <v>1</v>
      </c>
      <c r="I217" s="14">
        <v>5500</v>
      </c>
      <c r="J217" s="15">
        <f t="shared" si="14"/>
        <v>5500</v>
      </c>
      <c r="K217" s="37" t="s">
        <v>257</v>
      </c>
      <c r="L217" s="11" t="s">
        <v>258</v>
      </c>
    </row>
    <row r="218" spans="1:12" ht="105" hidden="1" customHeight="1" x14ac:dyDescent="0.25">
      <c r="A218" s="8"/>
      <c r="B218" s="8">
        <v>61</v>
      </c>
      <c r="C218" s="34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 t="s">
        <v>175</v>
      </c>
      <c r="I218" s="14">
        <v>13500</v>
      </c>
      <c r="J218" s="15">
        <v>-243000</v>
      </c>
      <c r="K218" s="37"/>
      <c r="L218" s="11"/>
    </row>
    <row r="219" spans="1:12" ht="105" hidden="1" customHeight="1" x14ac:dyDescent="0.25">
      <c r="A219" s="8"/>
      <c r="B219" s="8">
        <v>61</v>
      </c>
      <c r="C219" s="34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>H219*I219</f>
        <v>40500</v>
      </c>
      <c r="K219" s="48" t="s">
        <v>247</v>
      </c>
      <c r="L219" s="11" t="s">
        <v>248</v>
      </c>
    </row>
    <row r="220" spans="1:12" ht="105" hidden="1" customHeight="1" x14ac:dyDescent="0.25">
      <c r="A220" s="8"/>
      <c r="B220" s="8">
        <v>61</v>
      </c>
      <c r="C220" s="34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ref="J220:J224" si="15">H220*I220</f>
        <v>40500</v>
      </c>
      <c r="K220" s="48" t="s">
        <v>249</v>
      </c>
      <c r="L220" s="11" t="s">
        <v>250</v>
      </c>
    </row>
    <row r="221" spans="1:12" ht="105" hidden="1" customHeight="1" x14ac:dyDescent="0.25">
      <c r="A221" s="8"/>
      <c r="B221" s="8">
        <v>61</v>
      </c>
      <c r="C221" s="34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37" t="s">
        <v>251</v>
      </c>
      <c r="L221" s="11" t="s">
        <v>252</v>
      </c>
    </row>
    <row r="222" spans="1:12" ht="105" hidden="1" customHeight="1" x14ac:dyDescent="0.25">
      <c r="A222" s="8"/>
      <c r="B222" s="8">
        <v>61</v>
      </c>
      <c r="C222" s="34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37" t="s">
        <v>253</v>
      </c>
      <c r="L222" s="11" t="s">
        <v>254</v>
      </c>
    </row>
    <row r="223" spans="1:12" ht="105" hidden="1" customHeight="1" x14ac:dyDescent="0.25">
      <c r="A223" s="8"/>
      <c r="B223" s="8">
        <v>61</v>
      </c>
      <c r="C223" s="34" t="s">
        <v>244</v>
      </c>
      <c r="D223" s="16">
        <v>6712500</v>
      </c>
      <c r="E223" s="11" t="s">
        <v>138</v>
      </c>
      <c r="F223" s="11" t="s">
        <v>174</v>
      </c>
      <c r="G223" s="32">
        <v>241571</v>
      </c>
      <c r="H223" s="28">
        <v>3</v>
      </c>
      <c r="I223" s="14">
        <v>13500</v>
      </c>
      <c r="J223" s="15">
        <f t="shared" si="15"/>
        <v>40500</v>
      </c>
      <c r="K223" s="37" t="s">
        <v>255</v>
      </c>
      <c r="L223" s="11" t="s">
        <v>256</v>
      </c>
    </row>
    <row r="224" spans="1:12" ht="105" hidden="1" customHeight="1" x14ac:dyDescent="0.25">
      <c r="A224" s="8"/>
      <c r="B224" s="8">
        <v>61</v>
      </c>
      <c r="C224" s="34" t="s">
        <v>244</v>
      </c>
      <c r="D224" s="16">
        <v>6712500</v>
      </c>
      <c r="E224" s="11" t="s">
        <v>138</v>
      </c>
      <c r="F224" s="11" t="s">
        <v>174</v>
      </c>
      <c r="G224" s="32">
        <v>241571</v>
      </c>
      <c r="H224" s="28">
        <v>3</v>
      </c>
      <c r="I224" s="14">
        <v>13500</v>
      </c>
      <c r="J224" s="15">
        <f t="shared" si="15"/>
        <v>40500</v>
      </c>
      <c r="K224" s="37" t="s">
        <v>257</v>
      </c>
      <c r="L224" s="11" t="s">
        <v>258</v>
      </c>
    </row>
    <row r="225" spans="1:12" ht="105" hidden="1" customHeight="1" x14ac:dyDescent="0.25">
      <c r="A225" s="8"/>
      <c r="B225" s="8">
        <v>61</v>
      </c>
      <c r="C225" s="34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 t="s">
        <v>164</v>
      </c>
      <c r="I225" s="14">
        <v>9500</v>
      </c>
      <c r="J225" s="15">
        <v>-57000</v>
      </c>
      <c r="K225" s="37"/>
      <c r="L225" s="11"/>
    </row>
    <row r="226" spans="1:12" ht="105" hidden="1" customHeight="1" x14ac:dyDescent="0.25">
      <c r="A226" s="8"/>
      <c r="B226" s="8">
        <v>61</v>
      </c>
      <c r="C226" s="34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>H226*I226</f>
        <v>9500</v>
      </c>
      <c r="K226" s="48" t="s">
        <v>247</v>
      </c>
      <c r="L226" s="11" t="s">
        <v>248</v>
      </c>
    </row>
    <row r="227" spans="1:12" ht="105" hidden="1" customHeight="1" x14ac:dyDescent="0.25">
      <c r="A227" s="8"/>
      <c r="B227" s="8">
        <v>61</v>
      </c>
      <c r="C227" s="34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ref="J227:J231" si="16">H227*I227</f>
        <v>9500</v>
      </c>
      <c r="K227" s="48" t="s">
        <v>249</v>
      </c>
      <c r="L227" s="11" t="s">
        <v>250</v>
      </c>
    </row>
    <row r="228" spans="1:12" ht="105" hidden="1" customHeight="1" x14ac:dyDescent="0.25">
      <c r="A228" s="8"/>
      <c r="B228" s="8">
        <v>61</v>
      </c>
      <c r="C228" s="34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37" t="s">
        <v>251</v>
      </c>
      <c r="L228" s="11" t="s">
        <v>252</v>
      </c>
    </row>
    <row r="229" spans="1:12" ht="105" hidden="1" customHeight="1" x14ac:dyDescent="0.25">
      <c r="A229" s="8"/>
      <c r="B229" s="8">
        <v>61</v>
      </c>
      <c r="C229" s="34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37" t="s">
        <v>253</v>
      </c>
      <c r="L229" s="11" t="s">
        <v>254</v>
      </c>
    </row>
    <row r="230" spans="1:12" ht="105" hidden="1" customHeight="1" x14ac:dyDescent="0.25">
      <c r="A230" s="8"/>
      <c r="B230" s="8">
        <v>61</v>
      </c>
      <c r="C230" s="34" t="s">
        <v>244</v>
      </c>
      <c r="D230" s="16">
        <v>6712500</v>
      </c>
      <c r="E230" s="11" t="s">
        <v>138</v>
      </c>
      <c r="F230" s="11" t="s">
        <v>171</v>
      </c>
      <c r="G230" s="32">
        <v>241571</v>
      </c>
      <c r="H230" s="28">
        <v>1</v>
      </c>
      <c r="I230" s="14">
        <v>9500</v>
      </c>
      <c r="J230" s="15">
        <f t="shared" si="16"/>
        <v>9500</v>
      </c>
      <c r="K230" s="37" t="s">
        <v>255</v>
      </c>
      <c r="L230" s="11" t="s">
        <v>256</v>
      </c>
    </row>
    <row r="231" spans="1:12" ht="105" hidden="1" customHeight="1" x14ac:dyDescent="0.25">
      <c r="A231" s="8"/>
      <c r="B231" s="8">
        <v>61</v>
      </c>
      <c r="C231" s="34" t="s">
        <v>244</v>
      </c>
      <c r="D231" s="16">
        <v>6712500</v>
      </c>
      <c r="E231" s="11" t="s">
        <v>138</v>
      </c>
      <c r="F231" s="11" t="s">
        <v>171</v>
      </c>
      <c r="G231" s="32">
        <v>241571</v>
      </c>
      <c r="H231" s="28">
        <v>1</v>
      </c>
      <c r="I231" s="14">
        <v>9500</v>
      </c>
      <c r="J231" s="15">
        <f t="shared" si="16"/>
        <v>9500</v>
      </c>
      <c r="K231" s="37" t="s">
        <v>257</v>
      </c>
      <c r="L231" s="11" t="s">
        <v>258</v>
      </c>
    </row>
    <row r="232" spans="1:12" ht="105" hidden="1" customHeight="1" x14ac:dyDescent="0.25">
      <c r="A232" s="8"/>
      <c r="B232" s="8">
        <v>61</v>
      </c>
      <c r="C232" s="34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 t="s">
        <v>162</v>
      </c>
      <c r="I232" s="14">
        <v>16000</v>
      </c>
      <c r="J232" s="15">
        <v>-96000</v>
      </c>
      <c r="K232" s="37"/>
      <c r="L232" s="11"/>
    </row>
    <row r="233" spans="1:12" ht="105" hidden="1" customHeight="1" x14ac:dyDescent="0.25">
      <c r="A233" s="8"/>
      <c r="B233" s="8">
        <v>61</v>
      </c>
      <c r="C233" s="34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>H233*I233</f>
        <v>16000</v>
      </c>
      <c r="K233" s="48" t="s">
        <v>247</v>
      </c>
      <c r="L233" s="11" t="s">
        <v>248</v>
      </c>
    </row>
    <row r="234" spans="1:12" ht="105" hidden="1" customHeight="1" x14ac:dyDescent="0.25">
      <c r="A234" s="8"/>
      <c r="B234" s="8">
        <v>61</v>
      </c>
      <c r="C234" s="34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ref="J234:J238" si="17">H234*I234</f>
        <v>16000</v>
      </c>
      <c r="K234" s="48" t="s">
        <v>249</v>
      </c>
      <c r="L234" s="11" t="s">
        <v>250</v>
      </c>
    </row>
    <row r="235" spans="1:12" ht="105" hidden="1" customHeight="1" x14ac:dyDescent="0.25">
      <c r="A235" s="8"/>
      <c r="B235" s="8">
        <v>61</v>
      </c>
      <c r="C235" s="34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37" t="s">
        <v>251</v>
      </c>
      <c r="L235" s="11" t="s">
        <v>252</v>
      </c>
    </row>
    <row r="236" spans="1:12" ht="105" hidden="1" customHeight="1" x14ac:dyDescent="0.25">
      <c r="A236" s="8"/>
      <c r="B236" s="8">
        <v>61</v>
      </c>
      <c r="C236" s="34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37" t="s">
        <v>253</v>
      </c>
      <c r="L236" s="11" t="s">
        <v>254</v>
      </c>
    </row>
    <row r="237" spans="1:12" ht="105" hidden="1" customHeight="1" x14ac:dyDescent="0.25">
      <c r="A237" s="8"/>
      <c r="B237" s="8">
        <v>61</v>
      </c>
      <c r="C237" s="34" t="s">
        <v>244</v>
      </c>
      <c r="D237" s="16">
        <v>6712500</v>
      </c>
      <c r="E237" s="11" t="s">
        <v>138</v>
      </c>
      <c r="F237" s="11" t="s">
        <v>260</v>
      </c>
      <c r="G237" s="32">
        <v>241571</v>
      </c>
      <c r="H237" s="28">
        <v>1</v>
      </c>
      <c r="I237" s="14">
        <v>16000</v>
      </c>
      <c r="J237" s="15">
        <f t="shared" si="17"/>
        <v>16000</v>
      </c>
      <c r="K237" s="37" t="s">
        <v>255</v>
      </c>
      <c r="L237" s="11" t="s">
        <v>256</v>
      </c>
    </row>
    <row r="238" spans="1:12" ht="105" hidden="1" customHeight="1" x14ac:dyDescent="0.25">
      <c r="A238" s="8"/>
      <c r="B238" s="8">
        <v>61</v>
      </c>
      <c r="C238" s="34" t="s">
        <v>244</v>
      </c>
      <c r="D238" s="16">
        <v>6712500</v>
      </c>
      <c r="E238" s="11" t="s">
        <v>138</v>
      </c>
      <c r="F238" s="11" t="s">
        <v>260</v>
      </c>
      <c r="G238" s="32">
        <v>241571</v>
      </c>
      <c r="H238" s="28">
        <v>1</v>
      </c>
      <c r="I238" s="14">
        <v>16000</v>
      </c>
      <c r="J238" s="15">
        <f t="shared" si="17"/>
        <v>16000</v>
      </c>
      <c r="K238" s="37" t="s">
        <v>257</v>
      </c>
      <c r="L238" s="11" t="s">
        <v>258</v>
      </c>
    </row>
    <row r="239" spans="1:12" ht="105" hidden="1" customHeight="1" x14ac:dyDescent="0.25">
      <c r="A239" s="8"/>
      <c r="B239" s="8">
        <v>61</v>
      </c>
      <c r="C239" s="34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 t="s">
        <v>147</v>
      </c>
      <c r="I239" s="14">
        <v>9500</v>
      </c>
      <c r="J239" s="15">
        <v>-114000</v>
      </c>
      <c r="K239" s="37"/>
      <c r="L239" s="11"/>
    </row>
    <row r="240" spans="1:12" ht="105" hidden="1" customHeight="1" x14ac:dyDescent="0.25">
      <c r="A240" s="8"/>
      <c r="B240" s="8">
        <v>61</v>
      </c>
      <c r="C240" s="34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>H240*I240</f>
        <v>19000</v>
      </c>
      <c r="K240" s="48" t="s">
        <v>247</v>
      </c>
      <c r="L240" s="11" t="s">
        <v>248</v>
      </c>
    </row>
    <row r="241" spans="1:12" ht="105" hidden="1" customHeight="1" x14ac:dyDescent="0.25">
      <c r="A241" s="8"/>
      <c r="B241" s="8">
        <v>61</v>
      </c>
      <c r="C241" s="34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ref="J241:J245" si="18">H241*I241</f>
        <v>19000</v>
      </c>
      <c r="K241" s="48" t="s">
        <v>249</v>
      </c>
      <c r="L241" s="11" t="s">
        <v>250</v>
      </c>
    </row>
    <row r="242" spans="1:12" ht="105" hidden="1" customHeight="1" x14ac:dyDescent="0.25">
      <c r="A242" s="8"/>
      <c r="B242" s="8">
        <v>61</v>
      </c>
      <c r="C242" s="34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37" t="s">
        <v>251</v>
      </c>
      <c r="L242" s="11" t="s">
        <v>252</v>
      </c>
    </row>
    <row r="243" spans="1:12" ht="105" hidden="1" customHeight="1" x14ac:dyDescent="0.25">
      <c r="A243" s="8"/>
      <c r="B243" s="8">
        <v>61</v>
      </c>
      <c r="C243" s="34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37" t="s">
        <v>253</v>
      </c>
      <c r="L243" s="11" t="s">
        <v>254</v>
      </c>
    </row>
    <row r="244" spans="1:12" ht="105" hidden="1" customHeight="1" x14ac:dyDescent="0.25">
      <c r="A244" s="8"/>
      <c r="B244" s="8">
        <v>61</v>
      </c>
      <c r="C244" s="34" t="s">
        <v>244</v>
      </c>
      <c r="D244" s="16">
        <v>6712500</v>
      </c>
      <c r="E244" s="11" t="s">
        <v>138</v>
      </c>
      <c r="F244" s="11" t="s">
        <v>168</v>
      </c>
      <c r="G244" s="32">
        <v>241571</v>
      </c>
      <c r="H244" s="28">
        <v>2</v>
      </c>
      <c r="I244" s="14">
        <v>9500</v>
      </c>
      <c r="J244" s="15">
        <f t="shared" si="18"/>
        <v>19000</v>
      </c>
      <c r="K244" s="37" t="s">
        <v>255</v>
      </c>
      <c r="L244" s="11" t="s">
        <v>256</v>
      </c>
    </row>
    <row r="245" spans="1:12" ht="105" hidden="1" customHeight="1" x14ac:dyDescent="0.25">
      <c r="A245" s="8"/>
      <c r="B245" s="8">
        <v>61</v>
      </c>
      <c r="C245" s="34" t="s">
        <v>244</v>
      </c>
      <c r="D245" s="16">
        <v>6712500</v>
      </c>
      <c r="E245" s="11" t="s">
        <v>138</v>
      </c>
      <c r="F245" s="11" t="s">
        <v>168</v>
      </c>
      <c r="G245" s="32">
        <v>241571</v>
      </c>
      <c r="H245" s="28">
        <v>2</v>
      </c>
      <c r="I245" s="14">
        <v>9500</v>
      </c>
      <c r="J245" s="15">
        <f t="shared" si="18"/>
        <v>19000</v>
      </c>
      <c r="K245" s="37" t="s">
        <v>257</v>
      </c>
      <c r="L245" s="11" t="s">
        <v>258</v>
      </c>
    </row>
    <row r="246" spans="1:12" ht="105" hidden="1" customHeight="1" x14ac:dyDescent="0.25">
      <c r="A246" s="8"/>
      <c r="B246" s="8">
        <v>61</v>
      </c>
      <c r="C246" s="34" t="s">
        <v>244</v>
      </c>
      <c r="D246" s="16">
        <v>6712500</v>
      </c>
      <c r="E246" s="11" t="s">
        <v>138</v>
      </c>
      <c r="F246" s="11" t="s">
        <v>261</v>
      </c>
      <c r="G246" s="32">
        <v>241571</v>
      </c>
      <c r="H246" s="28" t="s">
        <v>164</v>
      </c>
      <c r="I246" s="14">
        <v>535000</v>
      </c>
      <c r="J246" s="15">
        <v>-3210000</v>
      </c>
      <c r="K246" s="37"/>
      <c r="L246" s="11"/>
    </row>
    <row r="247" spans="1:12" ht="105" hidden="1" customHeight="1" x14ac:dyDescent="0.25">
      <c r="A247" s="8"/>
      <c r="B247" s="8">
        <v>61</v>
      </c>
      <c r="C247" s="34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>H247*I247</f>
        <v>535000</v>
      </c>
      <c r="K247" s="48" t="s">
        <v>247</v>
      </c>
      <c r="L247" s="11" t="s">
        <v>248</v>
      </c>
    </row>
    <row r="248" spans="1:12" ht="105" hidden="1" customHeight="1" x14ac:dyDescent="0.25">
      <c r="A248" s="8"/>
      <c r="B248" s="8">
        <v>61</v>
      </c>
      <c r="C248" s="34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ref="J248:J252" si="19">H248*I248</f>
        <v>535000</v>
      </c>
      <c r="K248" s="48" t="s">
        <v>249</v>
      </c>
      <c r="L248" s="11" t="s">
        <v>250</v>
      </c>
    </row>
    <row r="249" spans="1:12" ht="105" hidden="1" customHeight="1" x14ac:dyDescent="0.25">
      <c r="A249" s="8"/>
      <c r="B249" s="8">
        <v>61</v>
      </c>
      <c r="C249" s="34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37" t="s">
        <v>251</v>
      </c>
      <c r="L249" s="11" t="s">
        <v>252</v>
      </c>
    </row>
    <row r="250" spans="1:12" ht="105" hidden="1" customHeight="1" x14ac:dyDescent="0.25">
      <c r="A250" s="8"/>
      <c r="B250" s="8">
        <v>61</v>
      </c>
      <c r="C250" s="34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37" t="s">
        <v>253</v>
      </c>
      <c r="L250" s="11" t="s">
        <v>254</v>
      </c>
    </row>
    <row r="251" spans="1:12" ht="105" hidden="1" customHeight="1" x14ac:dyDescent="0.25">
      <c r="A251" s="8"/>
      <c r="B251" s="8">
        <v>61</v>
      </c>
      <c r="C251" s="34" t="s">
        <v>244</v>
      </c>
      <c r="D251" s="16">
        <v>6712500</v>
      </c>
      <c r="E251" s="11" t="s">
        <v>138</v>
      </c>
      <c r="F251" s="11" t="s">
        <v>171</v>
      </c>
      <c r="G251" s="32">
        <v>241571</v>
      </c>
      <c r="H251" s="28">
        <v>1</v>
      </c>
      <c r="I251" s="14">
        <v>535000</v>
      </c>
      <c r="J251" s="15">
        <f t="shared" si="19"/>
        <v>535000</v>
      </c>
      <c r="K251" s="37" t="s">
        <v>255</v>
      </c>
      <c r="L251" s="11" t="s">
        <v>256</v>
      </c>
    </row>
    <row r="252" spans="1:12" ht="105" hidden="1" customHeight="1" x14ac:dyDescent="0.25">
      <c r="A252" s="8"/>
      <c r="B252" s="8">
        <v>61</v>
      </c>
      <c r="C252" s="34" t="s">
        <v>244</v>
      </c>
      <c r="D252" s="16">
        <v>6712500</v>
      </c>
      <c r="E252" s="11" t="s">
        <v>138</v>
      </c>
      <c r="F252" s="11" t="s">
        <v>171</v>
      </c>
      <c r="G252" s="32">
        <v>241571</v>
      </c>
      <c r="H252" s="28">
        <v>1</v>
      </c>
      <c r="I252" s="14">
        <v>535000</v>
      </c>
      <c r="J252" s="15">
        <f t="shared" si="19"/>
        <v>535000</v>
      </c>
      <c r="K252" s="37" t="s">
        <v>257</v>
      </c>
      <c r="L252" s="11" t="s">
        <v>258</v>
      </c>
    </row>
    <row r="253" spans="1:12" ht="105" hidden="1" customHeight="1" x14ac:dyDescent="0.25">
      <c r="A253" s="8"/>
      <c r="B253" s="8">
        <v>61</v>
      </c>
      <c r="C253" s="34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 t="s">
        <v>166</v>
      </c>
      <c r="I253" s="14">
        <v>5000</v>
      </c>
      <c r="J253" s="15">
        <v>-60000</v>
      </c>
      <c r="K253" s="37"/>
      <c r="L253" s="11"/>
    </row>
    <row r="254" spans="1:12" ht="105" hidden="1" customHeight="1" x14ac:dyDescent="0.25">
      <c r="A254" s="8"/>
      <c r="B254" s="8">
        <v>61</v>
      </c>
      <c r="C254" s="34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>H254*I254</f>
        <v>10000</v>
      </c>
      <c r="K254" s="48" t="s">
        <v>247</v>
      </c>
      <c r="L254" s="11" t="s">
        <v>248</v>
      </c>
    </row>
    <row r="255" spans="1:12" ht="105" hidden="1" customHeight="1" x14ac:dyDescent="0.25">
      <c r="A255" s="8"/>
      <c r="B255" s="8">
        <v>61</v>
      </c>
      <c r="C255" s="34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ref="J255:J259" si="20">H255*I255</f>
        <v>10000</v>
      </c>
      <c r="K255" s="48" t="s">
        <v>249</v>
      </c>
      <c r="L255" s="11" t="s">
        <v>250</v>
      </c>
    </row>
    <row r="256" spans="1:12" ht="105" hidden="1" customHeight="1" x14ac:dyDescent="0.25">
      <c r="A256" s="8"/>
      <c r="B256" s="8">
        <v>61</v>
      </c>
      <c r="C256" s="34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37" t="s">
        <v>251</v>
      </c>
      <c r="L256" s="11" t="s">
        <v>252</v>
      </c>
    </row>
    <row r="257" spans="1:12" ht="105" hidden="1" customHeight="1" x14ac:dyDescent="0.25">
      <c r="A257" s="8"/>
      <c r="B257" s="8">
        <v>61</v>
      </c>
      <c r="C257" s="34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37" t="s">
        <v>253</v>
      </c>
      <c r="L257" s="11" t="s">
        <v>254</v>
      </c>
    </row>
    <row r="258" spans="1:12" ht="105" hidden="1" customHeight="1" x14ac:dyDescent="0.25">
      <c r="A258" s="8"/>
      <c r="B258" s="8">
        <v>61</v>
      </c>
      <c r="C258" s="34" t="s">
        <v>244</v>
      </c>
      <c r="D258" s="16">
        <v>6712500</v>
      </c>
      <c r="E258" s="11" t="s">
        <v>138</v>
      </c>
      <c r="F258" s="11" t="s">
        <v>262</v>
      </c>
      <c r="G258" s="32">
        <v>241571</v>
      </c>
      <c r="H258" s="28">
        <v>2</v>
      </c>
      <c r="I258" s="14">
        <v>5000</v>
      </c>
      <c r="J258" s="15">
        <f t="shared" si="20"/>
        <v>10000</v>
      </c>
      <c r="K258" s="37" t="s">
        <v>255</v>
      </c>
      <c r="L258" s="11" t="s">
        <v>256</v>
      </c>
    </row>
    <row r="259" spans="1:12" ht="105" hidden="1" customHeight="1" x14ac:dyDescent="0.25">
      <c r="A259" s="8"/>
      <c r="B259" s="8">
        <v>61</v>
      </c>
      <c r="C259" s="34" t="s">
        <v>244</v>
      </c>
      <c r="D259" s="16">
        <v>6712500</v>
      </c>
      <c r="E259" s="11" t="s">
        <v>138</v>
      </c>
      <c r="F259" s="11" t="s">
        <v>262</v>
      </c>
      <c r="G259" s="32">
        <v>241571</v>
      </c>
      <c r="H259" s="28">
        <v>2</v>
      </c>
      <c r="I259" s="14">
        <v>5000</v>
      </c>
      <c r="J259" s="15">
        <f t="shared" si="20"/>
        <v>10000</v>
      </c>
      <c r="K259" s="37" t="s">
        <v>257</v>
      </c>
      <c r="L259" s="11" t="s">
        <v>258</v>
      </c>
    </row>
    <row r="260" spans="1:12" ht="105" hidden="1" customHeight="1" x14ac:dyDescent="0.25">
      <c r="A260" s="8"/>
      <c r="B260" s="8">
        <v>61</v>
      </c>
      <c r="C260" s="34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 t="s">
        <v>162</v>
      </c>
      <c r="I260" s="14">
        <v>11800</v>
      </c>
      <c r="J260" s="15">
        <v>-70800</v>
      </c>
      <c r="K260" s="37"/>
      <c r="L260" s="11"/>
    </row>
    <row r="261" spans="1:12" ht="105" hidden="1" customHeight="1" x14ac:dyDescent="0.25">
      <c r="A261" s="8"/>
      <c r="B261" s="8">
        <v>61</v>
      </c>
      <c r="C261" s="34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>H261*I261</f>
        <v>11800</v>
      </c>
      <c r="K261" s="48" t="s">
        <v>247</v>
      </c>
      <c r="L261" s="11" t="s">
        <v>248</v>
      </c>
    </row>
    <row r="262" spans="1:12" ht="105" hidden="1" customHeight="1" x14ac:dyDescent="0.25">
      <c r="A262" s="8"/>
      <c r="B262" s="8">
        <v>61</v>
      </c>
      <c r="C262" s="34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ref="J262:J266" si="21">H262*I262</f>
        <v>11800</v>
      </c>
      <c r="K262" s="48" t="s">
        <v>249</v>
      </c>
      <c r="L262" s="11" t="s">
        <v>250</v>
      </c>
    </row>
    <row r="263" spans="1:12" ht="105" hidden="1" customHeight="1" x14ac:dyDescent="0.25">
      <c r="A263" s="8"/>
      <c r="B263" s="8">
        <v>61</v>
      </c>
      <c r="C263" s="34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37" t="s">
        <v>251</v>
      </c>
      <c r="L263" s="11" t="s">
        <v>252</v>
      </c>
    </row>
    <row r="264" spans="1:12" ht="105" hidden="1" customHeight="1" x14ac:dyDescent="0.25">
      <c r="A264" s="8"/>
      <c r="B264" s="8">
        <v>61</v>
      </c>
      <c r="C264" s="34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37" t="s">
        <v>253</v>
      </c>
      <c r="L264" s="11" t="s">
        <v>254</v>
      </c>
    </row>
    <row r="265" spans="1:12" ht="105" hidden="1" customHeight="1" x14ac:dyDescent="0.25">
      <c r="A265" s="8"/>
      <c r="B265" s="8">
        <v>61</v>
      </c>
      <c r="C265" s="34" t="s">
        <v>244</v>
      </c>
      <c r="D265" s="16">
        <v>6712500</v>
      </c>
      <c r="E265" s="11" t="s">
        <v>138</v>
      </c>
      <c r="F265" s="11" t="s">
        <v>263</v>
      </c>
      <c r="G265" s="32">
        <v>241571</v>
      </c>
      <c r="H265" s="28">
        <v>1</v>
      </c>
      <c r="I265" s="14">
        <v>11800</v>
      </c>
      <c r="J265" s="15">
        <f t="shared" si="21"/>
        <v>11800</v>
      </c>
      <c r="K265" s="37" t="s">
        <v>255</v>
      </c>
      <c r="L265" s="11" t="s">
        <v>256</v>
      </c>
    </row>
    <row r="266" spans="1:12" ht="105" hidden="1" customHeight="1" x14ac:dyDescent="0.25">
      <c r="A266" s="8"/>
      <c r="B266" s="8">
        <v>61</v>
      </c>
      <c r="C266" s="34" t="s">
        <v>244</v>
      </c>
      <c r="D266" s="16">
        <v>6712500</v>
      </c>
      <c r="E266" s="11" t="s">
        <v>138</v>
      </c>
      <c r="F266" s="11" t="s">
        <v>263</v>
      </c>
      <c r="G266" s="32">
        <v>241571</v>
      </c>
      <c r="H266" s="28">
        <v>1</v>
      </c>
      <c r="I266" s="14">
        <v>11800</v>
      </c>
      <c r="J266" s="15">
        <f t="shared" si="21"/>
        <v>11800</v>
      </c>
      <c r="K266" s="37" t="s">
        <v>257</v>
      </c>
      <c r="L266" s="11" t="s">
        <v>258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13" t="s">
        <v>266</v>
      </c>
      <c r="I267" s="15">
        <v>-637525.81000000006</v>
      </c>
      <c r="J267" s="15">
        <v>-637525.81000000006</v>
      </c>
      <c r="K267" s="37"/>
      <c r="L267" s="11" t="s">
        <v>267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ref="J268:J272" si="22">H268*I268</f>
        <v>127525.162</v>
      </c>
      <c r="K268" s="37" t="s">
        <v>155</v>
      </c>
      <c r="L268" s="11" t="s">
        <v>268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143</v>
      </c>
      <c r="L269" s="11" t="s">
        <v>269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 t="s">
        <v>270</v>
      </c>
      <c r="L270" s="11" t="s">
        <v>271</v>
      </c>
    </row>
    <row r="271" spans="1:12" ht="126" hidden="1" customHeight="1" x14ac:dyDescent="0.25">
      <c r="A271" s="8"/>
      <c r="B271" s="8">
        <v>61</v>
      </c>
      <c r="C271" s="34" t="s">
        <v>264</v>
      </c>
      <c r="D271" s="16">
        <v>725000</v>
      </c>
      <c r="E271" s="11" t="s">
        <v>43</v>
      </c>
      <c r="F271" s="11" t="s">
        <v>265</v>
      </c>
      <c r="G271" s="12">
        <v>241575</v>
      </c>
      <c r="H271" s="28">
        <v>1</v>
      </c>
      <c r="I271" s="33">
        <v>127525.162</v>
      </c>
      <c r="J271" s="15">
        <f t="shared" si="22"/>
        <v>127525.162</v>
      </c>
      <c r="K271" s="37" t="s">
        <v>251</v>
      </c>
      <c r="L271" s="11" t="s">
        <v>272</v>
      </c>
    </row>
    <row r="272" spans="1:12" ht="126" hidden="1" customHeight="1" x14ac:dyDescent="0.25">
      <c r="A272" s="8"/>
      <c r="B272" s="8">
        <v>61</v>
      </c>
      <c r="C272" s="34" t="s">
        <v>264</v>
      </c>
      <c r="D272" s="16">
        <v>725000</v>
      </c>
      <c r="E272" s="11" t="s">
        <v>43</v>
      </c>
      <c r="F272" s="11" t="s">
        <v>265</v>
      </c>
      <c r="G272" s="12">
        <v>241575</v>
      </c>
      <c r="H272" s="28">
        <v>1</v>
      </c>
      <c r="I272" s="33">
        <v>127525.162</v>
      </c>
      <c r="J272" s="15">
        <f t="shared" si="22"/>
        <v>127525.162</v>
      </c>
      <c r="K272" s="37" t="s">
        <v>247</v>
      </c>
      <c r="L272" s="11" t="s">
        <v>287</v>
      </c>
    </row>
    <row r="273" spans="1:12" ht="84" hidden="1" customHeight="1" x14ac:dyDescent="0.25">
      <c r="A273" s="8"/>
      <c r="B273" s="8">
        <v>61</v>
      </c>
      <c r="C273" s="34" t="s">
        <v>273</v>
      </c>
      <c r="D273" s="16">
        <v>33162000</v>
      </c>
      <c r="E273" s="11" t="s">
        <v>274</v>
      </c>
      <c r="F273" s="11" t="s">
        <v>275</v>
      </c>
      <c r="G273" s="12">
        <v>241554</v>
      </c>
      <c r="H273" s="13" t="s">
        <v>36</v>
      </c>
      <c r="I273" s="14">
        <v>3259003.2</v>
      </c>
      <c r="J273" s="15">
        <v>-3259003.2</v>
      </c>
      <c r="K273" s="37" t="s">
        <v>131</v>
      </c>
      <c r="L273" s="11" t="s">
        <v>132</v>
      </c>
    </row>
    <row r="274" spans="1:12" ht="84" hidden="1" customHeight="1" x14ac:dyDescent="0.25">
      <c r="A274" s="8"/>
      <c r="B274" s="8">
        <v>61</v>
      </c>
      <c r="C274" s="34" t="s">
        <v>273</v>
      </c>
      <c r="D274" s="16">
        <v>33162000</v>
      </c>
      <c r="E274" s="11" t="s">
        <v>274</v>
      </c>
      <c r="F274" s="11" t="s">
        <v>276</v>
      </c>
      <c r="G274" s="12">
        <v>241554</v>
      </c>
      <c r="H274" s="13" t="s">
        <v>36</v>
      </c>
      <c r="I274" s="14">
        <v>27764331.800000001</v>
      </c>
      <c r="J274" s="15">
        <v>-27764331.800000001</v>
      </c>
      <c r="K274" s="37" t="s">
        <v>131</v>
      </c>
      <c r="L274" s="11" t="s">
        <v>132</v>
      </c>
    </row>
    <row r="276" spans="1:12" ht="21" x14ac:dyDescent="0.35">
      <c r="I276" s="54" t="s">
        <v>278</v>
      </c>
      <c r="J276" s="68" t="s">
        <v>283</v>
      </c>
      <c r="K276" s="68"/>
      <c r="L276" s="57" t="s">
        <v>279</v>
      </c>
    </row>
    <row r="277" spans="1:12" ht="21" x14ac:dyDescent="0.35">
      <c r="I277" s="54" t="s">
        <v>280</v>
      </c>
      <c r="J277" s="68" t="s">
        <v>282</v>
      </c>
      <c r="K277" s="68"/>
      <c r="L277" s="57"/>
    </row>
    <row r="278" spans="1:12" ht="21" x14ac:dyDescent="0.35">
      <c r="I278" s="54" t="s">
        <v>281</v>
      </c>
      <c r="J278" s="67">
        <v>241981</v>
      </c>
      <c r="K278" s="67"/>
      <c r="L278" s="57"/>
    </row>
    <row r="279" spans="1:12" ht="21" x14ac:dyDescent="0.35">
      <c r="I279" s="58"/>
      <c r="J279" s="55"/>
      <c r="K279" s="56"/>
      <c r="L279" s="57"/>
    </row>
  </sheetData>
  <autoFilter ref="A4:L274">
    <filterColumn colId="2">
      <filters>
        <filter val="โครงการพัฒนาระบบการแพทย์ฉุกเฉินเพื่อรองรับการท่องเที่ยวทางทะเลและพื้นที่เกาะ (Marine EMS ทางทะเล)"/>
      </filters>
    </filterColumn>
    <filterColumn colId="10">
      <filters>
        <filter val="เทศบาลตำบลอ่าวขนอม"/>
      </filters>
    </filterColumn>
  </autoFilter>
  <mergeCells count="7">
    <mergeCell ref="J278:K278"/>
    <mergeCell ref="A1:L1"/>
    <mergeCell ref="A2:L2"/>
    <mergeCell ref="C3:E3"/>
    <mergeCell ref="G3:K3"/>
    <mergeCell ref="J276:K276"/>
    <mergeCell ref="J277:K277"/>
  </mergeCells>
  <pageMargins left="0.2" right="0.2" top="0.27" bottom="0.19" header="0.3" footer="0.17"/>
  <pageSetup paperSize="9" scale="58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9"/>
  <sheetViews>
    <sheetView view="pageBreakPreview" zoomScale="70" zoomScaleNormal="70" zoomScaleSheetLayoutView="70" workbookViewId="0">
      <selection activeCell="G285" sqref="G285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E54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K56</f>
        <v>เทศบาลตำบลทุ่งใส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34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37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52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37"/>
      <c r="L14" s="11"/>
    </row>
    <row r="15" spans="1:12" ht="63" hidden="1" customHeight="1" x14ac:dyDescent="0.25">
      <c r="A15" s="8"/>
      <c r="B15" s="8">
        <v>55</v>
      </c>
      <c r="C15" s="52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48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52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37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37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37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37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37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37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37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37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37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51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37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11" t="s">
        <v>134</v>
      </c>
      <c r="L53" s="11" t="s">
        <v>107</v>
      </c>
    </row>
    <row r="54" spans="1:13" ht="84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60" t="s">
        <v>288</v>
      </c>
      <c r="G54" s="60"/>
      <c r="H54" s="60" t="s">
        <v>288</v>
      </c>
      <c r="I54" s="60"/>
      <c r="J54" s="61">
        <f>J55+J56</f>
        <v>-2834000</v>
      </c>
      <c r="K54" s="60"/>
      <c r="L54" s="60"/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139</v>
      </c>
      <c r="G55" s="12">
        <v>241267</v>
      </c>
      <c r="H55" s="13" t="s">
        <v>140</v>
      </c>
      <c r="I55" s="14">
        <v>834000</v>
      </c>
      <c r="J55" s="15">
        <v>-834000</v>
      </c>
      <c r="K55" s="37" t="s">
        <v>141</v>
      </c>
      <c r="L55" s="34" t="s">
        <v>141</v>
      </c>
    </row>
    <row r="56" spans="1:13" ht="84" customHeight="1" x14ac:dyDescent="0.25">
      <c r="A56" s="8"/>
      <c r="B56" s="8"/>
      <c r="C56" s="47"/>
      <c r="D56" s="10"/>
      <c r="E56" s="11"/>
      <c r="F56" s="11" t="s">
        <v>290</v>
      </c>
      <c r="G56" s="12">
        <v>241267</v>
      </c>
      <c r="H56" s="13" t="s">
        <v>24</v>
      </c>
      <c r="I56" s="14">
        <v>2000000</v>
      </c>
      <c r="J56" s="15">
        <v>-2000000</v>
      </c>
      <c r="K56" s="37" t="s">
        <v>143</v>
      </c>
      <c r="L56" s="34" t="s">
        <v>144</v>
      </c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 t="s">
        <v>147</v>
      </c>
      <c r="I57" s="25">
        <v>17500</v>
      </c>
      <c r="J57" s="15">
        <v>-210000</v>
      </c>
      <c r="K57" s="48"/>
      <c r="L57" s="8"/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>I58*H58</f>
        <v>35000</v>
      </c>
      <c r="K58" s="48" t="s">
        <v>148</v>
      </c>
      <c r="L58" s="19" t="s">
        <v>149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ref="J59:J63" si="0">I59*H59</f>
        <v>35000</v>
      </c>
      <c r="K59" s="37" t="s">
        <v>150</v>
      </c>
      <c r="L59" s="11" t="s">
        <v>151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152</v>
      </c>
      <c r="L60" s="11" t="s">
        <v>153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143</v>
      </c>
      <c r="L61" s="11" t="s">
        <v>154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155</v>
      </c>
      <c r="L62" s="11" t="s">
        <v>156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146</v>
      </c>
      <c r="G63" s="12">
        <v>241267</v>
      </c>
      <c r="H63" s="24">
        <v>2</v>
      </c>
      <c r="I63" s="25">
        <v>17500</v>
      </c>
      <c r="J63" s="27">
        <f t="shared" si="0"/>
        <v>35000</v>
      </c>
      <c r="K63" s="37" t="s">
        <v>157</v>
      </c>
      <c r="L63" s="11" t="s">
        <v>158</v>
      </c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 t="s">
        <v>160</v>
      </c>
      <c r="I64" s="14">
        <v>12000</v>
      </c>
      <c r="J64" s="15">
        <v>-1080000</v>
      </c>
      <c r="K64" s="48"/>
      <c r="L64" s="8"/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>I65*H65</f>
        <v>180000</v>
      </c>
      <c r="K65" s="48" t="s">
        <v>148</v>
      </c>
      <c r="L65" s="19" t="s">
        <v>149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ref="J66:J77" si="1">I66*H66</f>
        <v>180000</v>
      </c>
      <c r="K66" s="37" t="s">
        <v>150</v>
      </c>
      <c r="L66" s="11" t="s">
        <v>151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152</v>
      </c>
      <c r="L67" s="11" t="s">
        <v>153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143</v>
      </c>
      <c r="L68" s="11" t="s">
        <v>154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155</v>
      </c>
      <c r="L69" s="11" t="s">
        <v>156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159</v>
      </c>
      <c r="G70" s="12">
        <v>241267</v>
      </c>
      <c r="H70" s="28">
        <v>15</v>
      </c>
      <c r="I70" s="14">
        <v>12000</v>
      </c>
      <c r="J70" s="27">
        <f t="shared" si="1"/>
        <v>180000</v>
      </c>
      <c r="K70" s="37" t="s">
        <v>157</v>
      </c>
      <c r="L70" s="11" t="s">
        <v>158</v>
      </c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/>
      <c r="H71" s="28" t="s">
        <v>162</v>
      </c>
      <c r="I71" s="14">
        <v>16000</v>
      </c>
      <c r="J71" s="15">
        <v>-96000</v>
      </c>
      <c r="K71" s="48"/>
      <c r="L71" s="8"/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48" t="s">
        <v>148</v>
      </c>
      <c r="L72" s="8" t="s">
        <v>149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150</v>
      </c>
      <c r="L73" s="11" t="s">
        <v>151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152</v>
      </c>
      <c r="L74" s="11" t="s">
        <v>153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143</v>
      </c>
      <c r="L75" s="11" t="s">
        <v>154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155</v>
      </c>
      <c r="L76" s="11" t="s">
        <v>156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161</v>
      </c>
      <c r="G77" s="12">
        <v>241267</v>
      </c>
      <c r="H77" s="28">
        <v>1</v>
      </c>
      <c r="I77" s="14">
        <v>16000</v>
      </c>
      <c r="J77" s="15">
        <f t="shared" si="1"/>
        <v>16000</v>
      </c>
      <c r="K77" s="37" t="s">
        <v>157</v>
      </c>
      <c r="L77" s="11" t="s">
        <v>158</v>
      </c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/>
      <c r="H78" s="28" t="s">
        <v>164</v>
      </c>
      <c r="I78" s="14">
        <v>5500</v>
      </c>
      <c r="J78" s="15">
        <v>-33000</v>
      </c>
      <c r="K78" s="37"/>
      <c r="L78" s="11"/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48" t="s">
        <v>148</v>
      </c>
      <c r="L79" s="8" t="s">
        <v>149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150</v>
      </c>
      <c r="L80" s="11" t="s">
        <v>151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152</v>
      </c>
      <c r="L81" s="11" t="s">
        <v>153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143</v>
      </c>
      <c r="L82" s="11" t="s">
        <v>154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155</v>
      </c>
      <c r="L83" s="11" t="s">
        <v>156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11" t="s">
        <v>163</v>
      </c>
      <c r="G84" s="12">
        <v>241267</v>
      </c>
      <c r="H84" s="28">
        <v>1</v>
      </c>
      <c r="I84" s="14">
        <v>5500</v>
      </c>
      <c r="J84" s="14">
        <v>5500</v>
      </c>
      <c r="K84" s="37" t="s">
        <v>157</v>
      </c>
      <c r="L84" s="11" t="s">
        <v>158</v>
      </c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 t="s">
        <v>166</v>
      </c>
      <c r="I85" s="14">
        <v>5500</v>
      </c>
      <c r="J85" s="15">
        <v>-66000</v>
      </c>
      <c r="K85" s="37"/>
      <c r="L85" s="11"/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ref="J86:J91" si="2">I86*H86</f>
        <v>11000</v>
      </c>
      <c r="K86" s="48" t="s">
        <v>148</v>
      </c>
      <c r="L86" s="8" t="s">
        <v>149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150</v>
      </c>
      <c r="L87" s="11" t="s">
        <v>151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152</v>
      </c>
      <c r="L88" s="11" t="s">
        <v>153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143</v>
      </c>
      <c r="L89" s="11" t="s">
        <v>154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155</v>
      </c>
      <c r="L90" s="11" t="s">
        <v>156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165</v>
      </c>
      <c r="G91" s="12">
        <v>241267</v>
      </c>
      <c r="H91" s="28">
        <v>2</v>
      </c>
      <c r="I91" s="14">
        <v>5500</v>
      </c>
      <c r="J91" s="14">
        <f t="shared" si="2"/>
        <v>11000</v>
      </c>
      <c r="K91" s="37" t="s">
        <v>157</v>
      </c>
      <c r="L91" s="11" t="s">
        <v>158</v>
      </c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 t="s">
        <v>162</v>
      </c>
      <c r="I92" s="14">
        <v>11800</v>
      </c>
      <c r="J92" s="15">
        <v>-70800</v>
      </c>
      <c r="K92" s="37"/>
      <c r="L92" s="11"/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ref="J93:J98" si="3">I93*H93</f>
        <v>11800</v>
      </c>
      <c r="K93" s="48" t="s">
        <v>148</v>
      </c>
      <c r="L93" s="8" t="s">
        <v>149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150</v>
      </c>
      <c r="L94" s="11" t="s">
        <v>151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152</v>
      </c>
      <c r="L95" s="11" t="s">
        <v>153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143</v>
      </c>
      <c r="L96" s="11" t="s">
        <v>154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155</v>
      </c>
      <c r="L97" s="11" t="s">
        <v>156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29" t="s">
        <v>167</v>
      </c>
      <c r="G98" s="12">
        <v>241267</v>
      </c>
      <c r="H98" s="28">
        <v>1</v>
      </c>
      <c r="I98" s="14">
        <v>11800</v>
      </c>
      <c r="J98" s="14">
        <f t="shared" si="3"/>
        <v>11800</v>
      </c>
      <c r="K98" s="37" t="s">
        <v>157</v>
      </c>
      <c r="L98" s="11" t="s">
        <v>158</v>
      </c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 t="s">
        <v>147</v>
      </c>
      <c r="I99" s="14">
        <v>9500</v>
      </c>
      <c r="J99" s="15">
        <v>-114000</v>
      </c>
      <c r="K99" s="37"/>
      <c r="L99" s="11"/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ref="J100:J105" si="4">I100*H100</f>
        <v>19000</v>
      </c>
      <c r="K100" s="48" t="s">
        <v>148</v>
      </c>
      <c r="L100" s="8" t="s">
        <v>149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150</v>
      </c>
      <c r="L101" s="11" t="s">
        <v>151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152</v>
      </c>
      <c r="L102" s="11" t="s">
        <v>153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143</v>
      </c>
      <c r="L103" s="11" t="s">
        <v>154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155</v>
      </c>
      <c r="L104" s="11" t="s">
        <v>156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168</v>
      </c>
      <c r="G105" s="12">
        <v>241267</v>
      </c>
      <c r="H105" s="28">
        <v>2</v>
      </c>
      <c r="I105" s="14">
        <v>9500</v>
      </c>
      <c r="J105" s="14">
        <f t="shared" si="4"/>
        <v>19000</v>
      </c>
      <c r="K105" s="37" t="s">
        <v>157</v>
      </c>
      <c r="L105" s="11" t="s">
        <v>158</v>
      </c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 t="s">
        <v>170</v>
      </c>
      <c r="I106" s="14">
        <v>12500</v>
      </c>
      <c r="J106" s="15">
        <v>-75000</v>
      </c>
      <c r="K106" s="37"/>
      <c r="L106" s="11"/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ref="J107:J112" si="5">I107*H107</f>
        <v>12500</v>
      </c>
      <c r="K107" s="48" t="s">
        <v>148</v>
      </c>
      <c r="L107" s="8" t="s">
        <v>149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150</v>
      </c>
      <c r="L108" s="11" t="s">
        <v>151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152</v>
      </c>
      <c r="L109" s="11" t="s">
        <v>153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143</v>
      </c>
      <c r="L110" s="11" t="s">
        <v>154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155</v>
      </c>
      <c r="L111" s="11" t="s">
        <v>156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169</v>
      </c>
      <c r="G112" s="12">
        <v>241267</v>
      </c>
      <c r="H112" s="28">
        <v>1</v>
      </c>
      <c r="I112" s="14">
        <v>12500</v>
      </c>
      <c r="J112" s="14">
        <f t="shared" si="5"/>
        <v>12500</v>
      </c>
      <c r="K112" s="37" t="s">
        <v>157</v>
      </c>
      <c r="L112" s="11" t="s">
        <v>158</v>
      </c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171</v>
      </c>
      <c r="G113" s="12">
        <v>241267</v>
      </c>
      <c r="H113" s="28" t="s">
        <v>164</v>
      </c>
      <c r="I113" s="14">
        <v>9500</v>
      </c>
      <c r="J113" s="15">
        <v>-57000</v>
      </c>
      <c r="K113" s="37"/>
      <c r="L113" s="11"/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ref="J114:J119" si="6">I114*H114</f>
        <v>9500</v>
      </c>
      <c r="K114" s="48" t="s">
        <v>148</v>
      </c>
      <c r="L114" s="8" t="s">
        <v>149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150</v>
      </c>
      <c r="L115" s="11" t="s">
        <v>151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152</v>
      </c>
      <c r="L116" s="11" t="s">
        <v>153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143</v>
      </c>
      <c r="L117" s="11" t="s">
        <v>154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155</v>
      </c>
      <c r="L118" s="11" t="s">
        <v>156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169</v>
      </c>
      <c r="G119" s="12">
        <v>241267</v>
      </c>
      <c r="H119" s="28">
        <v>1</v>
      </c>
      <c r="I119" s="14">
        <v>9500</v>
      </c>
      <c r="J119" s="14">
        <f t="shared" si="6"/>
        <v>9500</v>
      </c>
      <c r="K119" s="37" t="s">
        <v>157</v>
      </c>
      <c r="L119" s="11" t="s">
        <v>158</v>
      </c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 t="s">
        <v>173</v>
      </c>
      <c r="I120" s="14">
        <v>30000</v>
      </c>
      <c r="J120" s="15">
        <v>-180000</v>
      </c>
      <c r="K120" s="37"/>
      <c r="L120" s="11"/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ref="J121:J126" si="7">I121*H121</f>
        <v>30000</v>
      </c>
      <c r="K121" s="48" t="s">
        <v>148</v>
      </c>
      <c r="L121" s="8" t="s">
        <v>149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150</v>
      </c>
      <c r="L122" s="11" t="s">
        <v>151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152</v>
      </c>
      <c r="L123" s="11" t="s">
        <v>153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143</v>
      </c>
      <c r="L124" s="11" t="s">
        <v>154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155</v>
      </c>
      <c r="L125" s="11" t="s">
        <v>156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172</v>
      </c>
      <c r="G126" s="12">
        <v>241267</v>
      </c>
      <c r="H126" s="28">
        <v>1</v>
      </c>
      <c r="I126" s="14">
        <v>30000</v>
      </c>
      <c r="J126" s="14">
        <f t="shared" si="7"/>
        <v>30000</v>
      </c>
      <c r="K126" s="37" t="s">
        <v>157</v>
      </c>
      <c r="L126" s="11" t="s">
        <v>158</v>
      </c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 t="s">
        <v>175</v>
      </c>
      <c r="I127" s="14">
        <v>13500</v>
      </c>
      <c r="J127" s="15">
        <v>-243000</v>
      </c>
      <c r="K127" s="37"/>
      <c r="L127" s="11"/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ref="J128:J133" si="8">I128*H128</f>
        <v>40500</v>
      </c>
      <c r="K128" s="48" t="s">
        <v>148</v>
      </c>
      <c r="L128" s="8" t="s">
        <v>149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150</v>
      </c>
      <c r="L129" s="11" t="s">
        <v>151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152</v>
      </c>
      <c r="L130" s="11" t="s">
        <v>153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143</v>
      </c>
      <c r="L131" s="11" t="s">
        <v>154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155</v>
      </c>
      <c r="L132" s="11" t="s">
        <v>156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174</v>
      </c>
      <c r="G133" s="12">
        <v>241267</v>
      </c>
      <c r="H133" s="28">
        <v>3</v>
      </c>
      <c r="I133" s="14">
        <v>13500</v>
      </c>
      <c r="J133" s="14">
        <f t="shared" si="8"/>
        <v>40500</v>
      </c>
      <c r="K133" s="37" t="s">
        <v>157</v>
      </c>
      <c r="L133" s="11" t="s">
        <v>158</v>
      </c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 t="s">
        <v>164</v>
      </c>
      <c r="I134" s="14">
        <v>535000</v>
      </c>
      <c r="J134" s="15">
        <v>-3210000</v>
      </c>
      <c r="K134" s="37"/>
      <c r="L134" s="11"/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ref="J135:J140" si="9">I135*H135</f>
        <v>535000</v>
      </c>
      <c r="K135" s="48" t="s">
        <v>148</v>
      </c>
      <c r="L135" s="8" t="s">
        <v>149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150</v>
      </c>
      <c r="L136" s="11" t="s">
        <v>151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152</v>
      </c>
      <c r="L137" s="11" t="s">
        <v>153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143</v>
      </c>
      <c r="L138" s="11" t="s">
        <v>154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155</v>
      </c>
      <c r="L139" s="11" t="s">
        <v>156</v>
      </c>
    </row>
    <row r="140" spans="1:12" ht="84" hidden="1" customHeight="1" x14ac:dyDescent="0.25">
      <c r="A140" s="8"/>
      <c r="B140" s="8">
        <v>60</v>
      </c>
      <c r="C140" s="34" t="s">
        <v>145</v>
      </c>
      <c r="D140" s="16">
        <v>6708300</v>
      </c>
      <c r="E140" s="11" t="s">
        <v>138</v>
      </c>
      <c r="F140" s="11" t="s">
        <v>176</v>
      </c>
      <c r="G140" s="12">
        <v>241267</v>
      </c>
      <c r="H140" s="28">
        <v>1</v>
      </c>
      <c r="I140" s="14">
        <v>535000</v>
      </c>
      <c r="J140" s="14">
        <f t="shared" si="9"/>
        <v>535000</v>
      </c>
      <c r="K140" s="37" t="s">
        <v>157</v>
      </c>
      <c r="L140" s="11" t="s">
        <v>158</v>
      </c>
    </row>
    <row r="141" spans="1:12" ht="126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178</v>
      </c>
      <c r="G141" s="12">
        <v>241448</v>
      </c>
      <c r="H141" s="13">
        <v>4</v>
      </c>
      <c r="I141" s="14">
        <v>500000</v>
      </c>
      <c r="J141" s="15">
        <v>-2000000</v>
      </c>
      <c r="K141" s="37" t="s">
        <v>179</v>
      </c>
      <c r="L141" s="34" t="s">
        <v>180</v>
      </c>
    </row>
    <row r="142" spans="1:12" ht="84" hidden="1" customHeight="1" x14ac:dyDescent="0.25">
      <c r="A142" s="8"/>
      <c r="B142" s="8">
        <v>60</v>
      </c>
      <c r="C142" s="34" t="s">
        <v>177</v>
      </c>
      <c r="D142" s="16">
        <v>9837000</v>
      </c>
      <c r="E142" s="11" t="s">
        <v>138</v>
      </c>
      <c r="F142" s="11" t="s">
        <v>181</v>
      </c>
      <c r="G142" s="12">
        <v>241448</v>
      </c>
      <c r="H142" s="13">
        <v>1</v>
      </c>
      <c r="I142" s="14">
        <v>6000000</v>
      </c>
      <c r="J142" s="15">
        <v>-6000000</v>
      </c>
      <c r="K142" s="37" t="s">
        <v>179</v>
      </c>
      <c r="L142" s="34" t="s">
        <v>182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185</v>
      </c>
      <c r="G143" s="12">
        <v>241653</v>
      </c>
      <c r="H143" s="13" t="s">
        <v>24</v>
      </c>
      <c r="I143" s="14">
        <v>894500</v>
      </c>
      <c r="J143" s="15">
        <v>-894500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188</v>
      </c>
      <c r="G144" s="12">
        <v>241653</v>
      </c>
      <c r="H144" s="13" t="s">
        <v>18</v>
      </c>
      <c r="I144" s="14">
        <v>122000</v>
      </c>
      <c r="J144" s="15">
        <v>-122000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189</v>
      </c>
      <c r="G145" s="12">
        <v>241653</v>
      </c>
      <c r="H145" s="13" t="s">
        <v>21</v>
      </c>
      <c r="I145" s="14">
        <v>45000</v>
      </c>
      <c r="J145" s="15">
        <v>-45000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190</v>
      </c>
      <c r="G146" s="12">
        <v>241653</v>
      </c>
      <c r="H146" s="13" t="s">
        <v>21</v>
      </c>
      <c r="I146" s="14">
        <v>40000</v>
      </c>
      <c r="J146" s="15">
        <v>-40000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191</v>
      </c>
      <c r="G147" s="12">
        <v>241653</v>
      </c>
      <c r="H147" s="13" t="s">
        <v>24</v>
      </c>
      <c r="I147" s="14">
        <v>656000</v>
      </c>
      <c r="J147" s="15">
        <v>-656000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192</v>
      </c>
      <c r="G148" s="12">
        <v>241653</v>
      </c>
      <c r="H148" s="13" t="s">
        <v>193</v>
      </c>
      <c r="I148" s="14">
        <v>190000</v>
      </c>
      <c r="J148" s="15">
        <v>-380000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194</v>
      </c>
      <c r="G149" s="12">
        <v>241653</v>
      </c>
      <c r="H149" s="13" t="s">
        <v>21</v>
      </c>
      <c r="I149" s="14">
        <v>65500</v>
      </c>
      <c r="J149" s="15">
        <v>-65500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195</v>
      </c>
      <c r="G150" s="12">
        <v>241653</v>
      </c>
      <c r="H150" s="13" t="s">
        <v>24</v>
      </c>
      <c r="I150" s="14">
        <v>1100000</v>
      </c>
      <c r="J150" s="15">
        <v>-1100000</v>
      </c>
      <c r="K150" s="37" t="s">
        <v>186</v>
      </c>
      <c r="L150" s="11" t="s">
        <v>187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196</v>
      </c>
      <c r="G151" s="12">
        <v>241683</v>
      </c>
      <c r="H151" s="13" t="s">
        <v>79</v>
      </c>
      <c r="I151" s="14">
        <v>2207675</v>
      </c>
      <c r="J151" s="15">
        <v>-2207675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198</v>
      </c>
      <c r="G152" s="12">
        <v>241683</v>
      </c>
      <c r="H152" s="13" t="s">
        <v>36</v>
      </c>
      <c r="I152" s="14">
        <v>-3379900</v>
      </c>
      <c r="J152" s="15">
        <v>-3379900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199</v>
      </c>
      <c r="G153" s="12">
        <v>241683</v>
      </c>
      <c r="H153" s="13" t="s">
        <v>36</v>
      </c>
      <c r="I153" s="14">
        <v>-1338125</v>
      </c>
      <c r="J153" s="15">
        <v>-1338125</v>
      </c>
      <c r="K153" s="37" t="s">
        <v>186</v>
      </c>
      <c r="L153" s="11" t="s">
        <v>197</v>
      </c>
    </row>
    <row r="154" spans="1:12" ht="63" hidden="1" customHeight="1" x14ac:dyDescent="0.25">
      <c r="A154" s="8"/>
      <c r="B154" s="8">
        <v>60</v>
      </c>
      <c r="C154" s="50" t="s">
        <v>183</v>
      </c>
      <c r="D154" s="16">
        <v>46108700</v>
      </c>
      <c r="E154" s="11" t="s">
        <v>184</v>
      </c>
      <c r="F154" s="11" t="s">
        <v>200</v>
      </c>
      <c r="G154" s="12">
        <v>241683</v>
      </c>
      <c r="H154" s="13" t="s">
        <v>36</v>
      </c>
      <c r="I154" s="14">
        <v>12938500</v>
      </c>
      <c r="J154" s="15">
        <v>-12938500</v>
      </c>
      <c r="K154" s="37" t="s">
        <v>186</v>
      </c>
      <c r="L154" s="11" t="s">
        <v>197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196000000</v>
      </c>
      <c r="E155" s="11" t="s">
        <v>202</v>
      </c>
      <c r="F155" s="11" t="s">
        <v>203</v>
      </c>
      <c r="G155" s="12">
        <v>241460</v>
      </c>
      <c r="H155" s="13" t="s">
        <v>79</v>
      </c>
      <c r="I155" s="14">
        <v>195700000</v>
      </c>
      <c r="J155" s="15">
        <v>-195700000</v>
      </c>
      <c r="K155" s="37" t="s">
        <v>202</v>
      </c>
      <c r="L155" s="11" t="s">
        <v>204</v>
      </c>
    </row>
    <row r="156" spans="1:12" ht="84" hidden="1" customHeight="1" x14ac:dyDescent="0.25">
      <c r="A156" s="8"/>
      <c r="B156" s="8">
        <v>60</v>
      </c>
      <c r="C156" s="34" t="s">
        <v>201</v>
      </c>
      <c r="D156" s="16">
        <v>4000000</v>
      </c>
      <c r="E156" s="11" t="s">
        <v>202</v>
      </c>
      <c r="F156" s="11" t="s">
        <v>205</v>
      </c>
      <c r="G156" s="8"/>
      <c r="H156" s="28" t="s">
        <v>206</v>
      </c>
      <c r="I156" s="14">
        <v>3813937.62</v>
      </c>
      <c r="J156" s="15">
        <v>-3813937.62</v>
      </c>
      <c r="K156" s="37" t="s">
        <v>202</v>
      </c>
      <c r="L156" s="11" t="s">
        <v>207</v>
      </c>
    </row>
    <row r="157" spans="1:12" ht="42" hidden="1" customHeight="1" x14ac:dyDescent="0.25">
      <c r="A157" s="8"/>
      <c r="B157" s="8">
        <v>60</v>
      </c>
      <c r="C157" s="37" t="s">
        <v>208</v>
      </c>
      <c r="D157" s="10">
        <v>6340000</v>
      </c>
      <c r="E157" s="11" t="s">
        <v>134</v>
      </c>
      <c r="F157" s="11" t="s">
        <v>209</v>
      </c>
      <c r="G157" s="12">
        <v>241157</v>
      </c>
      <c r="H157" s="13" t="s">
        <v>36</v>
      </c>
      <c r="I157" s="14">
        <v>6120000</v>
      </c>
      <c r="J157" s="15">
        <v>-6120000</v>
      </c>
      <c r="K157" s="11" t="s">
        <v>134</v>
      </c>
      <c r="L157" s="11" t="s">
        <v>107</v>
      </c>
    </row>
    <row r="158" spans="1:12" ht="63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105</v>
      </c>
      <c r="F158" s="11" t="s">
        <v>211</v>
      </c>
      <c r="G158" s="12">
        <v>241330</v>
      </c>
      <c r="H158" s="13" t="s">
        <v>36</v>
      </c>
      <c r="I158" s="14">
        <v>-7878170</v>
      </c>
      <c r="J158" s="15">
        <v>-7878170</v>
      </c>
      <c r="K158" s="37" t="s">
        <v>131</v>
      </c>
      <c r="L158" s="11" t="s">
        <v>132</v>
      </c>
    </row>
    <row r="159" spans="1:12" ht="126" hidden="1" customHeight="1" x14ac:dyDescent="0.25">
      <c r="A159" s="8"/>
      <c r="B159" s="8">
        <v>60</v>
      </c>
      <c r="C159" s="36" t="s">
        <v>210</v>
      </c>
      <c r="D159" s="22">
        <v>68400000</v>
      </c>
      <c r="E159" s="11" t="s">
        <v>212</v>
      </c>
      <c r="F159" s="11" t="s">
        <v>213</v>
      </c>
      <c r="G159" s="12">
        <v>241112</v>
      </c>
      <c r="H159" s="13" t="s">
        <v>36</v>
      </c>
      <c r="I159" s="14">
        <v>38830000</v>
      </c>
      <c r="J159" s="15">
        <v>-38830000</v>
      </c>
      <c r="K159" s="37" t="s">
        <v>131</v>
      </c>
      <c r="L159" s="11" t="s">
        <v>132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216</v>
      </c>
      <c r="G160" s="59">
        <v>241411</v>
      </c>
      <c r="H160" s="60">
        <v>2</v>
      </c>
      <c r="I160" s="61">
        <f>I161+I162</f>
        <v>57900000</v>
      </c>
      <c r="J160" s="61">
        <f>J161+J162</f>
        <v>-57900000</v>
      </c>
      <c r="K160" s="60"/>
      <c r="L160" s="60"/>
    </row>
    <row r="161" spans="1:12" ht="105" hidden="1" customHeight="1" x14ac:dyDescent="0.25">
      <c r="A161" s="8"/>
      <c r="B161" s="8">
        <v>60</v>
      </c>
      <c r="C161" s="34" t="s">
        <v>214</v>
      </c>
      <c r="D161" s="16"/>
      <c r="E161" s="11" t="s">
        <v>215</v>
      </c>
      <c r="F161" s="11" t="s">
        <v>216</v>
      </c>
      <c r="G161" s="12">
        <v>241411</v>
      </c>
      <c r="H161" s="13" t="s">
        <v>36</v>
      </c>
      <c r="I161" s="14">
        <v>34900000</v>
      </c>
      <c r="J161" s="15">
        <v>-34900000</v>
      </c>
      <c r="K161" s="37" t="s">
        <v>152</v>
      </c>
      <c r="L161" s="11" t="s">
        <v>217</v>
      </c>
    </row>
    <row r="162" spans="1:12" ht="105" hidden="1" customHeight="1" x14ac:dyDescent="0.25">
      <c r="A162" s="8"/>
      <c r="B162" s="8">
        <v>60</v>
      </c>
      <c r="C162" s="34" t="s">
        <v>214</v>
      </c>
      <c r="D162" s="16">
        <v>61382000</v>
      </c>
      <c r="E162" s="11" t="s">
        <v>215</v>
      </c>
      <c r="F162" s="11" t="s">
        <v>218</v>
      </c>
      <c r="G162" s="12">
        <v>241411</v>
      </c>
      <c r="H162" s="13" t="s">
        <v>36</v>
      </c>
      <c r="I162" s="14">
        <v>23000000</v>
      </c>
      <c r="J162" s="15">
        <v>-23000000</v>
      </c>
      <c r="K162" s="37" t="s">
        <v>186</v>
      </c>
      <c r="L162" s="11" t="s">
        <v>187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221</v>
      </c>
      <c r="G163" s="12">
        <v>241112</v>
      </c>
      <c r="H163" s="13" t="s">
        <v>36</v>
      </c>
      <c r="I163" s="14">
        <v>-8028080</v>
      </c>
      <c r="J163" s="15">
        <v>-8028080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222</v>
      </c>
      <c r="G164" s="12">
        <v>241112</v>
      </c>
      <c r="H164" s="13" t="s">
        <v>36</v>
      </c>
      <c r="I164" s="14">
        <v>-7365455.8099999996</v>
      </c>
      <c r="J164" s="15">
        <v>-7365455.8099999996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223</v>
      </c>
      <c r="G165" s="12">
        <v>241112</v>
      </c>
      <c r="H165" s="13" t="s">
        <v>36</v>
      </c>
      <c r="I165" s="14">
        <v>-4871199.6100000003</v>
      </c>
      <c r="J165" s="15">
        <v>-4871199.6100000003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224</v>
      </c>
      <c r="G166" s="12">
        <v>241112</v>
      </c>
      <c r="H166" s="13" t="s">
        <v>79</v>
      </c>
      <c r="I166" s="14">
        <v>-242141</v>
      </c>
      <c r="J166" s="15">
        <v>-242141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225</v>
      </c>
      <c r="G167" s="12">
        <v>241112</v>
      </c>
      <c r="H167" s="13" t="s">
        <v>26</v>
      </c>
      <c r="I167" s="14">
        <v>-5741318.3099999996</v>
      </c>
      <c r="J167" s="15">
        <v>-5741318.3099999996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226</v>
      </c>
      <c r="G168" s="12">
        <v>241112</v>
      </c>
      <c r="H168" s="13" t="s">
        <v>79</v>
      </c>
      <c r="I168" s="14">
        <v>-3759984.84</v>
      </c>
      <c r="J168" s="15">
        <v>-3759984.84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227</v>
      </c>
      <c r="G169" s="12">
        <v>241112</v>
      </c>
      <c r="H169" s="13" t="s">
        <v>79</v>
      </c>
      <c r="I169" s="14">
        <v>-9492059.0299999993</v>
      </c>
      <c r="J169" s="15">
        <v>-9492059.0299999993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228</v>
      </c>
      <c r="G170" s="12">
        <v>241112</v>
      </c>
      <c r="H170" s="13" t="s">
        <v>79</v>
      </c>
      <c r="I170" s="14">
        <v>-386792.89</v>
      </c>
      <c r="J170" s="15">
        <v>-386792.89</v>
      </c>
      <c r="K170" s="37" t="s">
        <v>131</v>
      </c>
      <c r="L170" s="11" t="s">
        <v>132</v>
      </c>
    </row>
    <row r="171" spans="1:12" ht="84" hidden="1" customHeight="1" x14ac:dyDescent="0.25">
      <c r="A171" s="8"/>
      <c r="B171" s="8">
        <v>60</v>
      </c>
      <c r="C171" s="34" t="s">
        <v>220</v>
      </c>
      <c r="D171" s="16">
        <v>71000000</v>
      </c>
      <c r="E171" s="11" t="s">
        <v>219</v>
      </c>
      <c r="F171" s="11" t="s">
        <v>229</v>
      </c>
      <c r="G171" s="12">
        <v>241112</v>
      </c>
      <c r="H171" s="13" t="s">
        <v>79</v>
      </c>
      <c r="I171" s="14">
        <v>-13453596.779999999</v>
      </c>
      <c r="J171" s="15">
        <v>-13453596.779999999</v>
      </c>
      <c r="K171" s="37" t="s">
        <v>131</v>
      </c>
      <c r="L171" s="11" t="s">
        <v>132</v>
      </c>
    </row>
    <row r="172" spans="1:12" ht="84" hidden="1" customHeight="1" x14ac:dyDescent="0.25">
      <c r="A172" s="8"/>
      <c r="B172" s="8">
        <v>60</v>
      </c>
      <c r="C172" s="34" t="s">
        <v>220</v>
      </c>
      <c r="D172" s="16">
        <v>71000000</v>
      </c>
      <c r="E172" s="11" t="s">
        <v>219</v>
      </c>
      <c r="F172" s="11" t="s">
        <v>230</v>
      </c>
      <c r="G172" s="12">
        <v>241112</v>
      </c>
      <c r="H172" s="13" t="s">
        <v>36</v>
      </c>
      <c r="I172" s="14">
        <v>-16161116.67</v>
      </c>
      <c r="J172" s="15">
        <v>-16161116.67</v>
      </c>
      <c r="K172" s="37" t="s">
        <v>131</v>
      </c>
      <c r="L172" s="11" t="s">
        <v>132</v>
      </c>
    </row>
    <row r="173" spans="1:12" ht="105" hidden="1" customHeight="1" x14ac:dyDescent="0.25">
      <c r="A173" s="8"/>
      <c r="B173" s="8">
        <v>60</v>
      </c>
      <c r="C173" s="34" t="s">
        <v>231</v>
      </c>
      <c r="D173" s="10">
        <v>2463000</v>
      </c>
      <c r="E173" s="11" t="s">
        <v>34</v>
      </c>
      <c r="F173" s="11" t="s">
        <v>232</v>
      </c>
      <c r="G173" s="12">
        <v>241631</v>
      </c>
      <c r="H173" s="13" t="s">
        <v>36</v>
      </c>
      <c r="I173" s="14">
        <v>-2063035</v>
      </c>
      <c r="J173" s="15">
        <v>-2063035</v>
      </c>
      <c r="K173" s="37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34" t="s">
        <v>234</v>
      </c>
      <c r="D174" s="16">
        <v>12403600</v>
      </c>
      <c r="E174" s="11" t="s">
        <v>34</v>
      </c>
      <c r="F174" s="11" t="s">
        <v>235</v>
      </c>
      <c r="G174" s="12">
        <v>241631</v>
      </c>
      <c r="H174" s="13" t="s">
        <v>36</v>
      </c>
      <c r="I174" s="14">
        <v>927350</v>
      </c>
      <c r="J174" s="15">
        <v>-927350</v>
      </c>
      <c r="K174" s="37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34" t="s">
        <v>234</v>
      </c>
      <c r="D175" s="16">
        <v>12403600</v>
      </c>
      <c r="E175" s="11" t="s">
        <v>34</v>
      </c>
      <c r="F175" s="11" t="s">
        <v>236</v>
      </c>
      <c r="G175" s="12">
        <v>241631</v>
      </c>
      <c r="H175" s="13" t="s">
        <v>36</v>
      </c>
      <c r="I175" s="14">
        <v>1360000</v>
      </c>
      <c r="J175" s="15">
        <v>-1360000</v>
      </c>
      <c r="K175" s="37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34" t="s">
        <v>234</v>
      </c>
      <c r="D176" s="16">
        <v>12403600</v>
      </c>
      <c r="E176" s="11" t="s">
        <v>34</v>
      </c>
      <c r="F176" s="11" t="s">
        <v>237</v>
      </c>
      <c r="G176" s="12">
        <v>241631</v>
      </c>
      <c r="H176" s="13" t="s">
        <v>36</v>
      </c>
      <c r="I176" s="14">
        <v>1035000</v>
      </c>
      <c r="J176" s="15">
        <v>-1035000</v>
      </c>
      <c r="K176" s="37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34" t="s">
        <v>234</v>
      </c>
      <c r="D177" s="16">
        <v>12403600</v>
      </c>
      <c r="E177" s="11" t="s">
        <v>34</v>
      </c>
      <c r="F177" s="11" t="s">
        <v>238</v>
      </c>
      <c r="G177" s="12">
        <v>241631</v>
      </c>
      <c r="H177" s="13" t="s">
        <v>79</v>
      </c>
      <c r="I177" s="14">
        <v>188535</v>
      </c>
      <c r="J177" s="15">
        <v>-188535</v>
      </c>
      <c r="K177" s="37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34" t="s">
        <v>234</v>
      </c>
      <c r="D178" s="16">
        <v>12403600</v>
      </c>
      <c r="E178" s="11" t="s">
        <v>34</v>
      </c>
      <c r="F178" s="11" t="s">
        <v>239</v>
      </c>
      <c r="G178" s="12">
        <v>241631</v>
      </c>
      <c r="H178" s="13" t="s">
        <v>36</v>
      </c>
      <c r="I178" s="14">
        <v>-1064800</v>
      </c>
      <c r="J178" s="15">
        <v>-1064800</v>
      </c>
      <c r="K178" s="37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34" t="s">
        <v>234</v>
      </c>
      <c r="D179" s="16">
        <v>12403600</v>
      </c>
      <c r="E179" s="11" t="s">
        <v>34</v>
      </c>
      <c r="F179" s="11" t="s">
        <v>240</v>
      </c>
      <c r="G179" s="12">
        <v>241631</v>
      </c>
      <c r="H179" s="13" t="s">
        <v>36</v>
      </c>
      <c r="I179" s="14">
        <v>609000</v>
      </c>
      <c r="J179" s="15">
        <v>-609000</v>
      </c>
      <c r="K179" s="37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34" t="s">
        <v>234</v>
      </c>
      <c r="D180" s="16">
        <v>12403600</v>
      </c>
      <c r="E180" s="11" t="s">
        <v>34</v>
      </c>
      <c r="F180" s="11" t="s">
        <v>241</v>
      </c>
      <c r="G180" s="12">
        <v>241631</v>
      </c>
      <c r="H180" s="13" t="s">
        <v>26</v>
      </c>
      <c r="I180" s="14">
        <v>300000</v>
      </c>
      <c r="J180" s="15">
        <v>-300000</v>
      </c>
      <c r="K180" s="37" t="s">
        <v>34</v>
      </c>
      <c r="L180" s="11" t="s">
        <v>233</v>
      </c>
    </row>
    <row r="181" spans="1:12" ht="105" hidden="1" customHeight="1" x14ac:dyDescent="0.25">
      <c r="A181" s="8"/>
      <c r="B181" s="8">
        <v>60</v>
      </c>
      <c r="C181" s="34" t="s">
        <v>234</v>
      </c>
      <c r="D181" s="16">
        <v>12403600</v>
      </c>
      <c r="E181" s="11" t="s">
        <v>34</v>
      </c>
      <c r="F181" s="11" t="s">
        <v>242</v>
      </c>
      <c r="G181" s="12">
        <v>241631</v>
      </c>
      <c r="H181" s="13" t="s">
        <v>26</v>
      </c>
      <c r="I181" s="14">
        <v>17000</v>
      </c>
      <c r="J181" s="15">
        <v>-17000</v>
      </c>
      <c r="K181" s="37" t="s">
        <v>34</v>
      </c>
      <c r="L181" s="11" t="s">
        <v>233</v>
      </c>
    </row>
    <row r="182" spans="1:12" ht="105" hidden="1" customHeight="1" x14ac:dyDescent="0.25">
      <c r="A182" s="8"/>
      <c r="B182" s="8">
        <v>60</v>
      </c>
      <c r="C182" s="34" t="s">
        <v>234</v>
      </c>
      <c r="D182" s="16">
        <v>12403600</v>
      </c>
      <c r="E182" s="11" t="s">
        <v>34</v>
      </c>
      <c r="F182" s="11" t="s">
        <v>243</v>
      </c>
      <c r="G182" s="12">
        <v>241631</v>
      </c>
      <c r="H182" s="13" t="s">
        <v>36</v>
      </c>
      <c r="I182" s="14">
        <v>481990</v>
      </c>
      <c r="J182" s="15">
        <v>-481990</v>
      </c>
      <c r="K182" s="37" t="s">
        <v>34</v>
      </c>
      <c r="L182" s="11" t="s">
        <v>233</v>
      </c>
    </row>
    <row r="183" spans="1:12" ht="126" hidden="1" customHeight="1" x14ac:dyDescent="0.25">
      <c r="A183" s="8"/>
      <c r="B183" s="8">
        <v>61</v>
      </c>
      <c r="C183" s="34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 t="s">
        <v>173</v>
      </c>
      <c r="I183" s="14">
        <v>28000</v>
      </c>
      <c r="J183" s="15">
        <v>-168000</v>
      </c>
      <c r="K183" s="37"/>
      <c r="L183" s="11" t="s">
        <v>246</v>
      </c>
    </row>
    <row r="184" spans="1:12" ht="105" hidden="1" customHeight="1" x14ac:dyDescent="0.25">
      <c r="A184" s="8"/>
      <c r="B184" s="8">
        <v>61</v>
      </c>
      <c r="C184" s="34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>H184*I184</f>
        <v>28000</v>
      </c>
      <c r="K184" s="48" t="s">
        <v>247</v>
      </c>
      <c r="L184" s="11" t="s">
        <v>248</v>
      </c>
    </row>
    <row r="185" spans="1:12" ht="105" hidden="1" customHeight="1" x14ac:dyDescent="0.25">
      <c r="A185" s="8"/>
      <c r="B185" s="8">
        <v>61</v>
      </c>
      <c r="C185" s="34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ref="J185:J189" si="10">H185*I185</f>
        <v>28000</v>
      </c>
      <c r="K185" s="48" t="s">
        <v>249</v>
      </c>
      <c r="L185" s="11" t="s">
        <v>250</v>
      </c>
    </row>
    <row r="186" spans="1:12" ht="105" hidden="1" customHeight="1" x14ac:dyDescent="0.25">
      <c r="A186" s="8"/>
      <c r="B186" s="8">
        <v>61</v>
      </c>
      <c r="C186" s="34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37" t="s">
        <v>251</v>
      </c>
      <c r="L186" s="11" t="s">
        <v>252</v>
      </c>
    </row>
    <row r="187" spans="1:12" ht="105" hidden="1" customHeight="1" x14ac:dyDescent="0.25">
      <c r="A187" s="8"/>
      <c r="B187" s="8">
        <v>61</v>
      </c>
      <c r="C187" s="34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37" t="s">
        <v>253</v>
      </c>
      <c r="L187" s="11" t="s">
        <v>254</v>
      </c>
    </row>
    <row r="188" spans="1:12" ht="105" hidden="1" customHeight="1" x14ac:dyDescent="0.25">
      <c r="A188" s="8"/>
      <c r="B188" s="8">
        <v>61</v>
      </c>
      <c r="C188" s="34" t="s">
        <v>244</v>
      </c>
      <c r="D188" s="16">
        <v>6712500</v>
      </c>
      <c r="E188" s="11" t="s">
        <v>138</v>
      </c>
      <c r="F188" s="11" t="s">
        <v>245</v>
      </c>
      <c r="G188" s="32">
        <v>241571</v>
      </c>
      <c r="H188" s="28">
        <v>1</v>
      </c>
      <c r="I188" s="14">
        <v>28000</v>
      </c>
      <c r="J188" s="27">
        <f t="shared" si="10"/>
        <v>28000</v>
      </c>
      <c r="K188" s="37" t="s">
        <v>255</v>
      </c>
      <c r="L188" s="11" t="s">
        <v>256</v>
      </c>
    </row>
    <row r="189" spans="1:12" ht="105" hidden="1" customHeight="1" x14ac:dyDescent="0.25">
      <c r="A189" s="8"/>
      <c r="B189" s="8">
        <v>61</v>
      </c>
      <c r="C189" s="34" t="s">
        <v>244</v>
      </c>
      <c r="D189" s="16">
        <v>6712500</v>
      </c>
      <c r="E189" s="11" t="s">
        <v>138</v>
      </c>
      <c r="F189" s="11" t="s">
        <v>245</v>
      </c>
      <c r="G189" s="32">
        <v>241571</v>
      </c>
      <c r="H189" s="28">
        <v>1</v>
      </c>
      <c r="I189" s="14">
        <v>28000</v>
      </c>
      <c r="J189" s="27">
        <f t="shared" si="10"/>
        <v>28000</v>
      </c>
      <c r="K189" s="37" t="s">
        <v>257</v>
      </c>
      <c r="L189" s="11" t="s">
        <v>258</v>
      </c>
    </row>
    <row r="190" spans="1:12" ht="105" hidden="1" customHeight="1" x14ac:dyDescent="0.25">
      <c r="A190" s="8"/>
      <c r="B190" s="8">
        <v>61</v>
      </c>
      <c r="C190" s="34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 t="s">
        <v>160</v>
      </c>
      <c r="I190" s="14">
        <v>12000</v>
      </c>
      <c r="J190" s="27">
        <v>-1080000</v>
      </c>
      <c r="K190" s="37"/>
      <c r="L190" s="11"/>
    </row>
    <row r="191" spans="1:12" ht="105" hidden="1" customHeight="1" x14ac:dyDescent="0.25">
      <c r="A191" s="8"/>
      <c r="B191" s="8">
        <v>61</v>
      </c>
      <c r="C191" s="34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>H191*I191</f>
        <v>180000</v>
      </c>
      <c r="K191" s="48" t="s">
        <v>247</v>
      </c>
      <c r="L191" s="11" t="s">
        <v>248</v>
      </c>
    </row>
    <row r="192" spans="1:12" ht="105" hidden="1" customHeight="1" x14ac:dyDescent="0.25">
      <c r="A192" s="8"/>
      <c r="B192" s="8">
        <v>61</v>
      </c>
      <c r="C192" s="34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ref="J192:J196" si="11">H192*I192</f>
        <v>180000</v>
      </c>
      <c r="K192" s="48" t="s">
        <v>249</v>
      </c>
      <c r="L192" s="11" t="s">
        <v>250</v>
      </c>
    </row>
    <row r="193" spans="1:12" ht="105" hidden="1" customHeight="1" x14ac:dyDescent="0.25">
      <c r="A193" s="8"/>
      <c r="B193" s="8">
        <v>61</v>
      </c>
      <c r="C193" s="34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37" t="s">
        <v>251</v>
      </c>
      <c r="L193" s="11" t="s">
        <v>252</v>
      </c>
    </row>
    <row r="194" spans="1:12" ht="105" hidden="1" customHeight="1" x14ac:dyDescent="0.25">
      <c r="A194" s="8"/>
      <c r="B194" s="8">
        <v>61</v>
      </c>
      <c r="C194" s="34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37" t="s">
        <v>253</v>
      </c>
      <c r="L194" s="11" t="s">
        <v>254</v>
      </c>
    </row>
    <row r="195" spans="1:12" ht="105" hidden="1" customHeight="1" x14ac:dyDescent="0.25">
      <c r="A195" s="8"/>
      <c r="B195" s="8">
        <v>61</v>
      </c>
      <c r="C195" s="34" t="s">
        <v>244</v>
      </c>
      <c r="D195" s="16">
        <v>6712500</v>
      </c>
      <c r="E195" s="11" t="s">
        <v>138</v>
      </c>
      <c r="F195" s="11" t="s">
        <v>159</v>
      </c>
      <c r="G195" s="32">
        <v>241571</v>
      </c>
      <c r="H195" s="28">
        <v>15</v>
      </c>
      <c r="I195" s="14">
        <v>12000</v>
      </c>
      <c r="J195" s="27">
        <f t="shared" si="11"/>
        <v>180000</v>
      </c>
      <c r="K195" s="37" t="s">
        <v>255</v>
      </c>
      <c r="L195" s="11" t="s">
        <v>256</v>
      </c>
    </row>
    <row r="196" spans="1:12" ht="105" hidden="1" customHeight="1" x14ac:dyDescent="0.25">
      <c r="A196" s="8"/>
      <c r="B196" s="8">
        <v>61</v>
      </c>
      <c r="C196" s="34" t="s">
        <v>244</v>
      </c>
      <c r="D196" s="16">
        <v>6712500</v>
      </c>
      <c r="E196" s="11" t="s">
        <v>138</v>
      </c>
      <c r="F196" s="11" t="s">
        <v>159</v>
      </c>
      <c r="G196" s="32">
        <v>241571</v>
      </c>
      <c r="H196" s="28">
        <v>15</v>
      </c>
      <c r="I196" s="14">
        <v>12000</v>
      </c>
      <c r="J196" s="27">
        <f t="shared" si="11"/>
        <v>180000</v>
      </c>
      <c r="K196" s="37" t="s">
        <v>257</v>
      </c>
      <c r="L196" s="11" t="s">
        <v>258</v>
      </c>
    </row>
    <row r="197" spans="1:12" ht="105" hidden="1" customHeight="1" x14ac:dyDescent="0.25">
      <c r="A197" s="8"/>
      <c r="B197" s="8">
        <v>61</v>
      </c>
      <c r="C197" s="34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 t="s">
        <v>147</v>
      </c>
      <c r="I197" s="14">
        <v>17500</v>
      </c>
      <c r="J197" s="15">
        <v>-210000</v>
      </c>
      <c r="K197" s="37"/>
      <c r="L197" s="11"/>
    </row>
    <row r="198" spans="1:12" ht="105" hidden="1" customHeight="1" x14ac:dyDescent="0.25">
      <c r="A198" s="8"/>
      <c r="B198" s="8">
        <v>61</v>
      </c>
      <c r="C198" s="34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>H198*I198</f>
        <v>35000</v>
      </c>
      <c r="K198" s="48" t="s">
        <v>247</v>
      </c>
      <c r="L198" s="11" t="s">
        <v>248</v>
      </c>
    </row>
    <row r="199" spans="1:12" ht="105" hidden="1" customHeight="1" x14ac:dyDescent="0.25">
      <c r="A199" s="8"/>
      <c r="B199" s="8">
        <v>61</v>
      </c>
      <c r="C199" s="34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ref="J199:J203" si="12">H199*I199</f>
        <v>35000</v>
      </c>
      <c r="K199" s="48" t="s">
        <v>249</v>
      </c>
      <c r="L199" s="11" t="s">
        <v>250</v>
      </c>
    </row>
    <row r="200" spans="1:12" ht="105" hidden="1" customHeight="1" x14ac:dyDescent="0.25">
      <c r="A200" s="8"/>
      <c r="B200" s="8">
        <v>61</v>
      </c>
      <c r="C200" s="34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37" t="s">
        <v>251</v>
      </c>
      <c r="L200" s="11" t="s">
        <v>252</v>
      </c>
    </row>
    <row r="201" spans="1:12" ht="105" hidden="1" customHeight="1" x14ac:dyDescent="0.25">
      <c r="A201" s="8"/>
      <c r="B201" s="8">
        <v>61</v>
      </c>
      <c r="C201" s="34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37" t="s">
        <v>253</v>
      </c>
      <c r="L201" s="11" t="s">
        <v>254</v>
      </c>
    </row>
    <row r="202" spans="1:12" ht="105" hidden="1" customHeight="1" x14ac:dyDescent="0.25">
      <c r="A202" s="8"/>
      <c r="B202" s="8">
        <v>61</v>
      </c>
      <c r="C202" s="34" t="s">
        <v>244</v>
      </c>
      <c r="D202" s="16">
        <v>6712500</v>
      </c>
      <c r="E202" s="11" t="s">
        <v>138</v>
      </c>
      <c r="F202" s="11" t="s">
        <v>259</v>
      </c>
      <c r="G202" s="32">
        <v>241571</v>
      </c>
      <c r="H202" s="28">
        <v>2</v>
      </c>
      <c r="I202" s="14">
        <v>17500</v>
      </c>
      <c r="J202" s="15">
        <f t="shared" si="12"/>
        <v>35000</v>
      </c>
      <c r="K202" s="37" t="s">
        <v>255</v>
      </c>
      <c r="L202" s="11" t="s">
        <v>256</v>
      </c>
    </row>
    <row r="203" spans="1:12" ht="105" hidden="1" customHeight="1" x14ac:dyDescent="0.25">
      <c r="A203" s="8"/>
      <c r="B203" s="8">
        <v>61</v>
      </c>
      <c r="C203" s="34" t="s">
        <v>244</v>
      </c>
      <c r="D203" s="16">
        <v>6712500</v>
      </c>
      <c r="E203" s="11" t="s">
        <v>138</v>
      </c>
      <c r="F203" s="11" t="s">
        <v>259</v>
      </c>
      <c r="G203" s="32">
        <v>241571</v>
      </c>
      <c r="H203" s="28">
        <v>2</v>
      </c>
      <c r="I203" s="14">
        <v>17500</v>
      </c>
      <c r="J203" s="15">
        <f t="shared" si="12"/>
        <v>35000</v>
      </c>
      <c r="K203" s="37" t="s">
        <v>257</v>
      </c>
      <c r="L203" s="11" t="s">
        <v>258</v>
      </c>
    </row>
    <row r="204" spans="1:12" ht="105" hidden="1" customHeight="1" x14ac:dyDescent="0.25">
      <c r="A204" s="8"/>
      <c r="B204" s="8">
        <v>61</v>
      </c>
      <c r="C204" s="34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 t="s">
        <v>170</v>
      </c>
      <c r="I204" s="14">
        <v>13000</v>
      </c>
      <c r="J204" s="15">
        <v>-78000</v>
      </c>
      <c r="K204" s="37"/>
      <c r="L204" s="11"/>
    </row>
    <row r="205" spans="1:12" ht="105" hidden="1" customHeight="1" x14ac:dyDescent="0.25">
      <c r="A205" s="8"/>
      <c r="B205" s="8">
        <v>61</v>
      </c>
      <c r="C205" s="34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>H205*I205</f>
        <v>13000</v>
      </c>
      <c r="K205" s="48" t="s">
        <v>247</v>
      </c>
      <c r="L205" s="11" t="s">
        <v>248</v>
      </c>
    </row>
    <row r="206" spans="1:12" ht="105" hidden="1" customHeight="1" x14ac:dyDescent="0.25">
      <c r="A206" s="8"/>
      <c r="B206" s="8">
        <v>61</v>
      </c>
      <c r="C206" s="34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ref="J206:J210" si="13">H206*I206</f>
        <v>13000</v>
      </c>
      <c r="K206" s="48" t="s">
        <v>249</v>
      </c>
      <c r="L206" s="11" t="s">
        <v>250</v>
      </c>
    </row>
    <row r="207" spans="1:12" ht="105" hidden="1" customHeight="1" x14ac:dyDescent="0.25">
      <c r="A207" s="8"/>
      <c r="B207" s="8">
        <v>61</v>
      </c>
      <c r="C207" s="34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37" t="s">
        <v>251</v>
      </c>
      <c r="L207" s="11" t="s">
        <v>252</v>
      </c>
    </row>
    <row r="208" spans="1:12" ht="105" hidden="1" customHeight="1" x14ac:dyDescent="0.25">
      <c r="A208" s="8"/>
      <c r="B208" s="8">
        <v>61</v>
      </c>
      <c r="C208" s="34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37" t="s">
        <v>253</v>
      </c>
      <c r="L208" s="11" t="s">
        <v>254</v>
      </c>
    </row>
    <row r="209" spans="1:12" ht="105" hidden="1" customHeight="1" x14ac:dyDescent="0.25">
      <c r="A209" s="8"/>
      <c r="B209" s="8">
        <v>61</v>
      </c>
      <c r="C209" s="34" t="s">
        <v>244</v>
      </c>
      <c r="D209" s="16">
        <v>6712500</v>
      </c>
      <c r="E209" s="11" t="s">
        <v>138</v>
      </c>
      <c r="F209" s="11" t="s">
        <v>169</v>
      </c>
      <c r="G209" s="32">
        <v>241571</v>
      </c>
      <c r="H209" s="28">
        <v>1</v>
      </c>
      <c r="I209" s="14">
        <v>13000</v>
      </c>
      <c r="J209" s="15">
        <f t="shared" si="13"/>
        <v>13000</v>
      </c>
      <c r="K209" s="37" t="s">
        <v>255</v>
      </c>
      <c r="L209" s="11" t="s">
        <v>256</v>
      </c>
    </row>
    <row r="210" spans="1:12" ht="105" hidden="1" customHeight="1" x14ac:dyDescent="0.25">
      <c r="A210" s="8"/>
      <c r="B210" s="8">
        <v>61</v>
      </c>
      <c r="C210" s="34" t="s">
        <v>244</v>
      </c>
      <c r="D210" s="16">
        <v>6712500</v>
      </c>
      <c r="E210" s="11" t="s">
        <v>138</v>
      </c>
      <c r="F210" s="11" t="s">
        <v>169</v>
      </c>
      <c r="G210" s="32">
        <v>241571</v>
      </c>
      <c r="H210" s="28">
        <v>1</v>
      </c>
      <c r="I210" s="14">
        <v>13000</v>
      </c>
      <c r="J210" s="15">
        <f t="shared" si="13"/>
        <v>13000</v>
      </c>
      <c r="K210" s="37" t="s">
        <v>257</v>
      </c>
      <c r="L210" s="11" t="s">
        <v>258</v>
      </c>
    </row>
    <row r="211" spans="1:12" ht="105" hidden="1" customHeight="1" x14ac:dyDescent="0.25">
      <c r="A211" s="8"/>
      <c r="B211" s="8">
        <v>61</v>
      </c>
      <c r="C211" s="34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 t="s">
        <v>164</v>
      </c>
      <c r="I211" s="14">
        <v>5500</v>
      </c>
      <c r="J211" s="15">
        <v>-33000</v>
      </c>
      <c r="K211" s="37"/>
      <c r="L211" s="11"/>
    </row>
    <row r="212" spans="1:12" ht="105" hidden="1" customHeight="1" x14ac:dyDescent="0.25">
      <c r="A212" s="8"/>
      <c r="B212" s="8">
        <v>61</v>
      </c>
      <c r="C212" s="34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>H212*I212</f>
        <v>5500</v>
      </c>
      <c r="K212" s="48" t="s">
        <v>247</v>
      </c>
      <c r="L212" s="11" t="s">
        <v>248</v>
      </c>
    </row>
    <row r="213" spans="1:12" ht="105" hidden="1" customHeight="1" x14ac:dyDescent="0.25">
      <c r="A213" s="8"/>
      <c r="B213" s="8">
        <v>61</v>
      </c>
      <c r="C213" s="34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ref="J213:J217" si="14">H213*I213</f>
        <v>5500</v>
      </c>
      <c r="K213" s="48" t="s">
        <v>249</v>
      </c>
      <c r="L213" s="11" t="s">
        <v>250</v>
      </c>
    </row>
    <row r="214" spans="1:12" ht="105" hidden="1" customHeight="1" x14ac:dyDescent="0.25">
      <c r="A214" s="8"/>
      <c r="B214" s="8">
        <v>61</v>
      </c>
      <c r="C214" s="34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37" t="s">
        <v>251</v>
      </c>
      <c r="L214" s="11" t="s">
        <v>252</v>
      </c>
    </row>
    <row r="215" spans="1:12" ht="105" hidden="1" customHeight="1" x14ac:dyDescent="0.25">
      <c r="A215" s="8"/>
      <c r="B215" s="8">
        <v>61</v>
      </c>
      <c r="C215" s="34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37" t="s">
        <v>253</v>
      </c>
      <c r="L215" s="11" t="s">
        <v>254</v>
      </c>
    </row>
    <row r="216" spans="1:12" ht="105" hidden="1" customHeight="1" x14ac:dyDescent="0.25">
      <c r="A216" s="8"/>
      <c r="B216" s="8">
        <v>61</v>
      </c>
      <c r="C216" s="34" t="s">
        <v>244</v>
      </c>
      <c r="D216" s="16">
        <v>6712500</v>
      </c>
      <c r="E216" s="11" t="s">
        <v>138</v>
      </c>
      <c r="F216" s="11" t="s">
        <v>163</v>
      </c>
      <c r="G216" s="32">
        <v>241571</v>
      </c>
      <c r="H216" s="28">
        <v>1</v>
      </c>
      <c r="I216" s="14">
        <v>5500</v>
      </c>
      <c r="J216" s="15">
        <f t="shared" si="14"/>
        <v>5500</v>
      </c>
      <c r="K216" s="37" t="s">
        <v>255</v>
      </c>
      <c r="L216" s="11" t="s">
        <v>256</v>
      </c>
    </row>
    <row r="217" spans="1:12" ht="105" hidden="1" customHeight="1" x14ac:dyDescent="0.25">
      <c r="A217" s="8"/>
      <c r="B217" s="8">
        <v>61</v>
      </c>
      <c r="C217" s="34" t="s">
        <v>244</v>
      </c>
      <c r="D217" s="16">
        <v>6712500</v>
      </c>
      <c r="E217" s="11" t="s">
        <v>138</v>
      </c>
      <c r="F217" s="11" t="s">
        <v>163</v>
      </c>
      <c r="G217" s="32">
        <v>241571</v>
      </c>
      <c r="H217" s="28">
        <v>1</v>
      </c>
      <c r="I217" s="14">
        <v>5500</v>
      </c>
      <c r="J217" s="15">
        <f t="shared" si="14"/>
        <v>5500</v>
      </c>
      <c r="K217" s="37" t="s">
        <v>257</v>
      </c>
      <c r="L217" s="11" t="s">
        <v>258</v>
      </c>
    </row>
    <row r="218" spans="1:12" ht="105" hidden="1" customHeight="1" x14ac:dyDescent="0.25">
      <c r="A218" s="8"/>
      <c r="B218" s="8">
        <v>61</v>
      </c>
      <c r="C218" s="34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 t="s">
        <v>175</v>
      </c>
      <c r="I218" s="14">
        <v>13500</v>
      </c>
      <c r="J218" s="15">
        <v>-243000</v>
      </c>
      <c r="K218" s="37"/>
      <c r="L218" s="11"/>
    </row>
    <row r="219" spans="1:12" ht="105" hidden="1" customHeight="1" x14ac:dyDescent="0.25">
      <c r="A219" s="8"/>
      <c r="B219" s="8">
        <v>61</v>
      </c>
      <c r="C219" s="34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>H219*I219</f>
        <v>40500</v>
      </c>
      <c r="K219" s="48" t="s">
        <v>247</v>
      </c>
      <c r="L219" s="11" t="s">
        <v>248</v>
      </c>
    </row>
    <row r="220" spans="1:12" ht="105" hidden="1" customHeight="1" x14ac:dyDescent="0.25">
      <c r="A220" s="8"/>
      <c r="B220" s="8">
        <v>61</v>
      </c>
      <c r="C220" s="34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ref="J220:J224" si="15">H220*I220</f>
        <v>40500</v>
      </c>
      <c r="K220" s="48" t="s">
        <v>249</v>
      </c>
      <c r="L220" s="11" t="s">
        <v>250</v>
      </c>
    </row>
    <row r="221" spans="1:12" ht="105" hidden="1" customHeight="1" x14ac:dyDescent="0.25">
      <c r="A221" s="8"/>
      <c r="B221" s="8">
        <v>61</v>
      </c>
      <c r="C221" s="34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37" t="s">
        <v>251</v>
      </c>
      <c r="L221" s="11" t="s">
        <v>252</v>
      </c>
    </row>
    <row r="222" spans="1:12" ht="105" hidden="1" customHeight="1" x14ac:dyDescent="0.25">
      <c r="A222" s="8"/>
      <c r="B222" s="8">
        <v>61</v>
      </c>
      <c r="C222" s="34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37" t="s">
        <v>253</v>
      </c>
      <c r="L222" s="11" t="s">
        <v>254</v>
      </c>
    </row>
    <row r="223" spans="1:12" ht="105" hidden="1" customHeight="1" x14ac:dyDescent="0.25">
      <c r="A223" s="8"/>
      <c r="B223" s="8">
        <v>61</v>
      </c>
      <c r="C223" s="34" t="s">
        <v>244</v>
      </c>
      <c r="D223" s="16">
        <v>6712500</v>
      </c>
      <c r="E223" s="11" t="s">
        <v>138</v>
      </c>
      <c r="F223" s="11" t="s">
        <v>174</v>
      </c>
      <c r="G223" s="32">
        <v>241571</v>
      </c>
      <c r="H223" s="28">
        <v>3</v>
      </c>
      <c r="I223" s="14">
        <v>13500</v>
      </c>
      <c r="J223" s="15">
        <f t="shared" si="15"/>
        <v>40500</v>
      </c>
      <c r="K223" s="37" t="s">
        <v>255</v>
      </c>
      <c r="L223" s="11" t="s">
        <v>256</v>
      </c>
    </row>
    <row r="224" spans="1:12" ht="105" hidden="1" customHeight="1" x14ac:dyDescent="0.25">
      <c r="A224" s="8"/>
      <c r="B224" s="8">
        <v>61</v>
      </c>
      <c r="C224" s="34" t="s">
        <v>244</v>
      </c>
      <c r="D224" s="16">
        <v>6712500</v>
      </c>
      <c r="E224" s="11" t="s">
        <v>138</v>
      </c>
      <c r="F224" s="11" t="s">
        <v>174</v>
      </c>
      <c r="G224" s="32">
        <v>241571</v>
      </c>
      <c r="H224" s="28">
        <v>3</v>
      </c>
      <c r="I224" s="14">
        <v>13500</v>
      </c>
      <c r="J224" s="15">
        <f t="shared" si="15"/>
        <v>40500</v>
      </c>
      <c r="K224" s="37" t="s">
        <v>257</v>
      </c>
      <c r="L224" s="11" t="s">
        <v>258</v>
      </c>
    </row>
    <row r="225" spans="1:12" ht="105" hidden="1" customHeight="1" x14ac:dyDescent="0.25">
      <c r="A225" s="8"/>
      <c r="B225" s="8">
        <v>61</v>
      </c>
      <c r="C225" s="34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 t="s">
        <v>164</v>
      </c>
      <c r="I225" s="14">
        <v>9500</v>
      </c>
      <c r="J225" s="15">
        <v>-57000</v>
      </c>
      <c r="K225" s="37"/>
      <c r="L225" s="11"/>
    </row>
    <row r="226" spans="1:12" ht="105" hidden="1" customHeight="1" x14ac:dyDescent="0.25">
      <c r="A226" s="8"/>
      <c r="B226" s="8">
        <v>61</v>
      </c>
      <c r="C226" s="34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>H226*I226</f>
        <v>9500</v>
      </c>
      <c r="K226" s="48" t="s">
        <v>247</v>
      </c>
      <c r="L226" s="11" t="s">
        <v>248</v>
      </c>
    </row>
    <row r="227" spans="1:12" ht="105" hidden="1" customHeight="1" x14ac:dyDescent="0.25">
      <c r="A227" s="8"/>
      <c r="B227" s="8">
        <v>61</v>
      </c>
      <c r="C227" s="34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ref="J227:J231" si="16">H227*I227</f>
        <v>9500</v>
      </c>
      <c r="K227" s="48" t="s">
        <v>249</v>
      </c>
      <c r="L227" s="11" t="s">
        <v>250</v>
      </c>
    </row>
    <row r="228" spans="1:12" ht="105" hidden="1" customHeight="1" x14ac:dyDescent="0.25">
      <c r="A228" s="8"/>
      <c r="B228" s="8">
        <v>61</v>
      </c>
      <c r="C228" s="34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37" t="s">
        <v>251</v>
      </c>
      <c r="L228" s="11" t="s">
        <v>252</v>
      </c>
    </row>
    <row r="229" spans="1:12" ht="105" hidden="1" customHeight="1" x14ac:dyDescent="0.25">
      <c r="A229" s="8"/>
      <c r="B229" s="8">
        <v>61</v>
      </c>
      <c r="C229" s="34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37" t="s">
        <v>253</v>
      </c>
      <c r="L229" s="11" t="s">
        <v>254</v>
      </c>
    </row>
    <row r="230" spans="1:12" ht="105" hidden="1" customHeight="1" x14ac:dyDescent="0.25">
      <c r="A230" s="8"/>
      <c r="B230" s="8">
        <v>61</v>
      </c>
      <c r="C230" s="34" t="s">
        <v>244</v>
      </c>
      <c r="D230" s="16">
        <v>6712500</v>
      </c>
      <c r="E230" s="11" t="s">
        <v>138</v>
      </c>
      <c r="F230" s="11" t="s">
        <v>171</v>
      </c>
      <c r="G230" s="32">
        <v>241571</v>
      </c>
      <c r="H230" s="28">
        <v>1</v>
      </c>
      <c r="I230" s="14">
        <v>9500</v>
      </c>
      <c r="J230" s="15">
        <f t="shared" si="16"/>
        <v>9500</v>
      </c>
      <c r="K230" s="37" t="s">
        <v>255</v>
      </c>
      <c r="L230" s="11" t="s">
        <v>256</v>
      </c>
    </row>
    <row r="231" spans="1:12" ht="105" hidden="1" customHeight="1" x14ac:dyDescent="0.25">
      <c r="A231" s="8"/>
      <c r="B231" s="8">
        <v>61</v>
      </c>
      <c r="C231" s="34" t="s">
        <v>244</v>
      </c>
      <c r="D231" s="16">
        <v>6712500</v>
      </c>
      <c r="E231" s="11" t="s">
        <v>138</v>
      </c>
      <c r="F231" s="11" t="s">
        <v>171</v>
      </c>
      <c r="G231" s="32">
        <v>241571</v>
      </c>
      <c r="H231" s="28">
        <v>1</v>
      </c>
      <c r="I231" s="14">
        <v>9500</v>
      </c>
      <c r="J231" s="15">
        <f t="shared" si="16"/>
        <v>9500</v>
      </c>
      <c r="K231" s="37" t="s">
        <v>257</v>
      </c>
      <c r="L231" s="11" t="s">
        <v>258</v>
      </c>
    </row>
    <row r="232" spans="1:12" ht="105" hidden="1" customHeight="1" x14ac:dyDescent="0.25">
      <c r="A232" s="8"/>
      <c r="B232" s="8">
        <v>61</v>
      </c>
      <c r="C232" s="34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 t="s">
        <v>162</v>
      </c>
      <c r="I232" s="14">
        <v>16000</v>
      </c>
      <c r="J232" s="15">
        <v>-96000</v>
      </c>
      <c r="K232" s="37"/>
      <c r="L232" s="11"/>
    </row>
    <row r="233" spans="1:12" ht="105" hidden="1" customHeight="1" x14ac:dyDescent="0.25">
      <c r="A233" s="8"/>
      <c r="B233" s="8">
        <v>61</v>
      </c>
      <c r="C233" s="34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>H233*I233</f>
        <v>16000</v>
      </c>
      <c r="K233" s="48" t="s">
        <v>247</v>
      </c>
      <c r="L233" s="11" t="s">
        <v>248</v>
      </c>
    </row>
    <row r="234" spans="1:12" ht="105" hidden="1" customHeight="1" x14ac:dyDescent="0.25">
      <c r="A234" s="8"/>
      <c r="B234" s="8">
        <v>61</v>
      </c>
      <c r="C234" s="34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ref="J234:J238" si="17">H234*I234</f>
        <v>16000</v>
      </c>
      <c r="K234" s="48" t="s">
        <v>249</v>
      </c>
      <c r="L234" s="11" t="s">
        <v>250</v>
      </c>
    </row>
    <row r="235" spans="1:12" ht="105" hidden="1" customHeight="1" x14ac:dyDescent="0.25">
      <c r="A235" s="8"/>
      <c r="B235" s="8">
        <v>61</v>
      </c>
      <c r="C235" s="34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37" t="s">
        <v>251</v>
      </c>
      <c r="L235" s="11" t="s">
        <v>252</v>
      </c>
    </row>
    <row r="236" spans="1:12" ht="105" hidden="1" customHeight="1" x14ac:dyDescent="0.25">
      <c r="A236" s="8"/>
      <c r="B236" s="8">
        <v>61</v>
      </c>
      <c r="C236" s="34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37" t="s">
        <v>253</v>
      </c>
      <c r="L236" s="11" t="s">
        <v>254</v>
      </c>
    </row>
    <row r="237" spans="1:12" ht="105" hidden="1" customHeight="1" x14ac:dyDescent="0.25">
      <c r="A237" s="8"/>
      <c r="B237" s="8">
        <v>61</v>
      </c>
      <c r="C237" s="34" t="s">
        <v>244</v>
      </c>
      <c r="D237" s="16">
        <v>6712500</v>
      </c>
      <c r="E237" s="11" t="s">
        <v>138</v>
      </c>
      <c r="F237" s="11" t="s">
        <v>260</v>
      </c>
      <c r="G237" s="32">
        <v>241571</v>
      </c>
      <c r="H237" s="28">
        <v>1</v>
      </c>
      <c r="I237" s="14">
        <v>16000</v>
      </c>
      <c r="J237" s="15">
        <f t="shared" si="17"/>
        <v>16000</v>
      </c>
      <c r="K237" s="37" t="s">
        <v>255</v>
      </c>
      <c r="L237" s="11" t="s">
        <v>256</v>
      </c>
    </row>
    <row r="238" spans="1:12" ht="105" hidden="1" customHeight="1" x14ac:dyDescent="0.25">
      <c r="A238" s="8"/>
      <c r="B238" s="8">
        <v>61</v>
      </c>
      <c r="C238" s="34" t="s">
        <v>244</v>
      </c>
      <c r="D238" s="16">
        <v>6712500</v>
      </c>
      <c r="E238" s="11" t="s">
        <v>138</v>
      </c>
      <c r="F238" s="11" t="s">
        <v>260</v>
      </c>
      <c r="G238" s="32">
        <v>241571</v>
      </c>
      <c r="H238" s="28">
        <v>1</v>
      </c>
      <c r="I238" s="14">
        <v>16000</v>
      </c>
      <c r="J238" s="15">
        <f t="shared" si="17"/>
        <v>16000</v>
      </c>
      <c r="K238" s="37" t="s">
        <v>257</v>
      </c>
      <c r="L238" s="11" t="s">
        <v>258</v>
      </c>
    </row>
    <row r="239" spans="1:12" ht="105" hidden="1" customHeight="1" x14ac:dyDescent="0.25">
      <c r="A239" s="8"/>
      <c r="B239" s="8">
        <v>61</v>
      </c>
      <c r="C239" s="34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 t="s">
        <v>147</v>
      </c>
      <c r="I239" s="14">
        <v>9500</v>
      </c>
      <c r="J239" s="15">
        <v>-114000</v>
      </c>
      <c r="K239" s="37"/>
      <c r="L239" s="11"/>
    </row>
    <row r="240" spans="1:12" ht="105" hidden="1" customHeight="1" x14ac:dyDescent="0.25">
      <c r="A240" s="8"/>
      <c r="B240" s="8">
        <v>61</v>
      </c>
      <c r="C240" s="34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>H240*I240</f>
        <v>19000</v>
      </c>
      <c r="K240" s="48" t="s">
        <v>247</v>
      </c>
      <c r="L240" s="11" t="s">
        <v>248</v>
      </c>
    </row>
    <row r="241" spans="1:12" ht="105" hidden="1" customHeight="1" x14ac:dyDescent="0.25">
      <c r="A241" s="8"/>
      <c r="B241" s="8">
        <v>61</v>
      </c>
      <c r="C241" s="34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ref="J241:J245" si="18">H241*I241</f>
        <v>19000</v>
      </c>
      <c r="K241" s="48" t="s">
        <v>249</v>
      </c>
      <c r="L241" s="11" t="s">
        <v>250</v>
      </c>
    </row>
    <row r="242" spans="1:12" ht="105" hidden="1" customHeight="1" x14ac:dyDescent="0.25">
      <c r="A242" s="8"/>
      <c r="B242" s="8">
        <v>61</v>
      </c>
      <c r="C242" s="34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37" t="s">
        <v>251</v>
      </c>
      <c r="L242" s="11" t="s">
        <v>252</v>
      </c>
    </row>
    <row r="243" spans="1:12" ht="105" hidden="1" customHeight="1" x14ac:dyDescent="0.25">
      <c r="A243" s="8"/>
      <c r="B243" s="8">
        <v>61</v>
      </c>
      <c r="C243" s="34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37" t="s">
        <v>253</v>
      </c>
      <c r="L243" s="11" t="s">
        <v>254</v>
      </c>
    </row>
    <row r="244" spans="1:12" ht="105" hidden="1" customHeight="1" x14ac:dyDescent="0.25">
      <c r="A244" s="8"/>
      <c r="B244" s="8">
        <v>61</v>
      </c>
      <c r="C244" s="34" t="s">
        <v>244</v>
      </c>
      <c r="D244" s="16">
        <v>6712500</v>
      </c>
      <c r="E244" s="11" t="s">
        <v>138</v>
      </c>
      <c r="F244" s="11" t="s">
        <v>168</v>
      </c>
      <c r="G244" s="32">
        <v>241571</v>
      </c>
      <c r="H244" s="28">
        <v>2</v>
      </c>
      <c r="I244" s="14">
        <v>9500</v>
      </c>
      <c r="J244" s="15">
        <f t="shared" si="18"/>
        <v>19000</v>
      </c>
      <c r="K244" s="37" t="s">
        <v>255</v>
      </c>
      <c r="L244" s="11" t="s">
        <v>256</v>
      </c>
    </row>
    <row r="245" spans="1:12" ht="105" hidden="1" customHeight="1" x14ac:dyDescent="0.25">
      <c r="A245" s="8"/>
      <c r="B245" s="8">
        <v>61</v>
      </c>
      <c r="C245" s="34" t="s">
        <v>244</v>
      </c>
      <c r="D245" s="16">
        <v>6712500</v>
      </c>
      <c r="E245" s="11" t="s">
        <v>138</v>
      </c>
      <c r="F245" s="11" t="s">
        <v>168</v>
      </c>
      <c r="G245" s="32">
        <v>241571</v>
      </c>
      <c r="H245" s="28">
        <v>2</v>
      </c>
      <c r="I245" s="14">
        <v>9500</v>
      </c>
      <c r="J245" s="15">
        <f t="shared" si="18"/>
        <v>19000</v>
      </c>
      <c r="K245" s="37" t="s">
        <v>257</v>
      </c>
      <c r="L245" s="11" t="s">
        <v>258</v>
      </c>
    </row>
    <row r="246" spans="1:12" ht="105" hidden="1" customHeight="1" x14ac:dyDescent="0.25">
      <c r="A246" s="8"/>
      <c r="B246" s="8">
        <v>61</v>
      </c>
      <c r="C246" s="34" t="s">
        <v>244</v>
      </c>
      <c r="D246" s="16">
        <v>6712500</v>
      </c>
      <c r="E246" s="11" t="s">
        <v>138</v>
      </c>
      <c r="F246" s="11" t="s">
        <v>261</v>
      </c>
      <c r="G246" s="32">
        <v>241571</v>
      </c>
      <c r="H246" s="28" t="s">
        <v>164</v>
      </c>
      <c r="I246" s="14">
        <v>535000</v>
      </c>
      <c r="J246" s="15">
        <v>-3210000</v>
      </c>
      <c r="K246" s="37"/>
      <c r="L246" s="11"/>
    </row>
    <row r="247" spans="1:12" ht="105" hidden="1" customHeight="1" x14ac:dyDescent="0.25">
      <c r="A247" s="8"/>
      <c r="B247" s="8">
        <v>61</v>
      </c>
      <c r="C247" s="34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>H247*I247</f>
        <v>535000</v>
      </c>
      <c r="K247" s="48" t="s">
        <v>247</v>
      </c>
      <c r="L247" s="11" t="s">
        <v>248</v>
      </c>
    </row>
    <row r="248" spans="1:12" ht="105" hidden="1" customHeight="1" x14ac:dyDescent="0.25">
      <c r="A248" s="8"/>
      <c r="B248" s="8">
        <v>61</v>
      </c>
      <c r="C248" s="34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ref="J248:J252" si="19">H248*I248</f>
        <v>535000</v>
      </c>
      <c r="K248" s="48" t="s">
        <v>249</v>
      </c>
      <c r="L248" s="11" t="s">
        <v>250</v>
      </c>
    </row>
    <row r="249" spans="1:12" ht="105" hidden="1" customHeight="1" x14ac:dyDescent="0.25">
      <c r="A249" s="8"/>
      <c r="B249" s="8">
        <v>61</v>
      </c>
      <c r="C249" s="34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37" t="s">
        <v>251</v>
      </c>
      <c r="L249" s="11" t="s">
        <v>252</v>
      </c>
    </row>
    <row r="250" spans="1:12" ht="105" hidden="1" customHeight="1" x14ac:dyDescent="0.25">
      <c r="A250" s="8"/>
      <c r="B250" s="8">
        <v>61</v>
      </c>
      <c r="C250" s="34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37" t="s">
        <v>253</v>
      </c>
      <c r="L250" s="11" t="s">
        <v>254</v>
      </c>
    </row>
    <row r="251" spans="1:12" ht="105" hidden="1" customHeight="1" x14ac:dyDescent="0.25">
      <c r="A251" s="8"/>
      <c r="B251" s="8">
        <v>61</v>
      </c>
      <c r="C251" s="34" t="s">
        <v>244</v>
      </c>
      <c r="D251" s="16">
        <v>6712500</v>
      </c>
      <c r="E251" s="11" t="s">
        <v>138</v>
      </c>
      <c r="F251" s="11" t="s">
        <v>171</v>
      </c>
      <c r="G251" s="32">
        <v>241571</v>
      </c>
      <c r="H251" s="28">
        <v>1</v>
      </c>
      <c r="I251" s="14">
        <v>535000</v>
      </c>
      <c r="J251" s="15">
        <f t="shared" si="19"/>
        <v>535000</v>
      </c>
      <c r="K251" s="37" t="s">
        <v>255</v>
      </c>
      <c r="L251" s="11" t="s">
        <v>256</v>
      </c>
    </row>
    <row r="252" spans="1:12" ht="105" hidden="1" customHeight="1" x14ac:dyDescent="0.25">
      <c r="A252" s="8"/>
      <c r="B252" s="8">
        <v>61</v>
      </c>
      <c r="C252" s="34" t="s">
        <v>244</v>
      </c>
      <c r="D252" s="16">
        <v>6712500</v>
      </c>
      <c r="E252" s="11" t="s">
        <v>138</v>
      </c>
      <c r="F252" s="11" t="s">
        <v>171</v>
      </c>
      <c r="G252" s="32">
        <v>241571</v>
      </c>
      <c r="H252" s="28">
        <v>1</v>
      </c>
      <c r="I252" s="14">
        <v>535000</v>
      </c>
      <c r="J252" s="15">
        <f t="shared" si="19"/>
        <v>535000</v>
      </c>
      <c r="K252" s="37" t="s">
        <v>257</v>
      </c>
      <c r="L252" s="11" t="s">
        <v>258</v>
      </c>
    </row>
    <row r="253" spans="1:12" ht="105" hidden="1" customHeight="1" x14ac:dyDescent="0.25">
      <c r="A253" s="8"/>
      <c r="B253" s="8">
        <v>61</v>
      </c>
      <c r="C253" s="34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 t="s">
        <v>166</v>
      </c>
      <c r="I253" s="14">
        <v>5000</v>
      </c>
      <c r="J253" s="15">
        <v>-60000</v>
      </c>
      <c r="K253" s="37"/>
      <c r="L253" s="11"/>
    </row>
    <row r="254" spans="1:12" ht="105" hidden="1" customHeight="1" x14ac:dyDescent="0.25">
      <c r="A254" s="8"/>
      <c r="B254" s="8">
        <v>61</v>
      </c>
      <c r="C254" s="34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>H254*I254</f>
        <v>10000</v>
      </c>
      <c r="K254" s="48" t="s">
        <v>247</v>
      </c>
      <c r="L254" s="11" t="s">
        <v>248</v>
      </c>
    </row>
    <row r="255" spans="1:12" ht="105" hidden="1" customHeight="1" x14ac:dyDescent="0.25">
      <c r="A255" s="8"/>
      <c r="B255" s="8">
        <v>61</v>
      </c>
      <c r="C255" s="34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ref="J255:J259" si="20">H255*I255</f>
        <v>10000</v>
      </c>
      <c r="K255" s="48" t="s">
        <v>249</v>
      </c>
      <c r="L255" s="11" t="s">
        <v>250</v>
      </c>
    </row>
    <row r="256" spans="1:12" ht="105" hidden="1" customHeight="1" x14ac:dyDescent="0.25">
      <c r="A256" s="8"/>
      <c r="B256" s="8">
        <v>61</v>
      </c>
      <c r="C256" s="34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37" t="s">
        <v>251</v>
      </c>
      <c r="L256" s="11" t="s">
        <v>252</v>
      </c>
    </row>
    <row r="257" spans="1:12" ht="105" hidden="1" customHeight="1" x14ac:dyDescent="0.25">
      <c r="A257" s="8"/>
      <c r="B257" s="8">
        <v>61</v>
      </c>
      <c r="C257" s="34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37" t="s">
        <v>253</v>
      </c>
      <c r="L257" s="11" t="s">
        <v>254</v>
      </c>
    </row>
    <row r="258" spans="1:12" ht="105" hidden="1" customHeight="1" x14ac:dyDescent="0.25">
      <c r="A258" s="8"/>
      <c r="B258" s="8">
        <v>61</v>
      </c>
      <c r="C258" s="34" t="s">
        <v>244</v>
      </c>
      <c r="D258" s="16">
        <v>6712500</v>
      </c>
      <c r="E258" s="11" t="s">
        <v>138</v>
      </c>
      <c r="F258" s="11" t="s">
        <v>262</v>
      </c>
      <c r="G258" s="32">
        <v>241571</v>
      </c>
      <c r="H258" s="28">
        <v>2</v>
      </c>
      <c r="I258" s="14">
        <v>5000</v>
      </c>
      <c r="J258" s="15">
        <f t="shared" si="20"/>
        <v>10000</v>
      </c>
      <c r="K258" s="37" t="s">
        <v>255</v>
      </c>
      <c r="L258" s="11" t="s">
        <v>256</v>
      </c>
    </row>
    <row r="259" spans="1:12" ht="105" hidden="1" customHeight="1" x14ac:dyDescent="0.25">
      <c r="A259" s="8"/>
      <c r="B259" s="8">
        <v>61</v>
      </c>
      <c r="C259" s="34" t="s">
        <v>244</v>
      </c>
      <c r="D259" s="16">
        <v>6712500</v>
      </c>
      <c r="E259" s="11" t="s">
        <v>138</v>
      </c>
      <c r="F259" s="11" t="s">
        <v>262</v>
      </c>
      <c r="G259" s="32">
        <v>241571</v>
      </c>
      <c r="H259" s="28">
        <v>2</v>
      </c>
      <c r="I259" s="14">
        <v>5000</v>
      </c>
      <c r="J259" s="15">
        <f t="shared" si="20"/>
        <v>10000</v>
      </c>
      <c r="K259" s="37" t="s">
        <v>257</v>
      </c>
      <c r="L259" s="11" t="s">
        <v>258</v>
      </c>
    </row>
    <row r="260" spans="1:12" ht="105" hidden="1" customHeight="1" x14ac:dyDescent="0.25">
      <c r="A260" s="8"/>
      <c r="B260" s="8">
        <v>61</v>
      </c>
      <c r="C260" s="34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 t="s">
        <v>162</v>
      </c>
      <c r="I260" s="14">
        <v>11800</v>
      </c>
      <c r="J260" s="15">
        <v>-70800</v>
      </c>
      <c r="K260" s="37"/>
      <c r="L260" s="11"/>
    </row>
    <row r="261" spans="1:12" ht="105" hidden="1" customHeight="1" x14ac:dyDescent="0.25">
      <c r="A261" s="8"/>
      <c r="B261" s="8">
        <v>61</v>
      </c>
      <c r="C261" s="34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>H261*I261</f>
        <v>11800</v>
      </c>
      <c r="K261" s="48" t="s">
        <v>247</v>
      </c>
      <c r="L261" s="11" t="s">
        <v>248</v>
      </c>
    </row>
    <row r="262" spans="1:12" ht="105" hidden="1" customHeight="1" x14ac:dyDescent="0.25">
      <c r="A262" s="8"/>
      <c r="B262" s="8">
        <v>61</v>
      </c>
      <c r="C262" s="34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ref="J262:J266" si="21">H262*I262</f>
        <v>11800</v>
      </c>
      <c r="K262" s="48" t="s">
        <v>249</v>
      </c>
      <c r="L262" s="11" t="s">
        <v>250</v>
      </c>
    </row>
    <row r="263" spans="1:12" ht="105" hidden="1" customHeight="1" x14ac:dyDescent="0.25">
      <c r="A263" s="8"/>
      <c r="B263" s="8">
        <v>61</v>
      </c>
      <c r="C263" s="34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37" t="s">
        <v>251</v>
      </c>
      <c r="L263" s="11" t="s">
        <v>252</v>
      </c>
    </row>
    <row r="264" spans="1:12" ht="105" hidden="1" customHeight="1" x14ac:dyDescent="0.25">
      <c r="A264" s="8"/>
      <c r="B264" s="8">
        <v>61</v>
      </c>
      <c r="C264" s="34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37" t="s">
        <v>253</v>
      </c>
      <c r="L264" s="11" t="s">
        <v>254</v>
      </c>
    </row>
    <row r="265" spans="1:12" ht="105" hidden="1" customHeight="1" x14ac:dyDescent="0.25">
      <c r="A265" s="8"/>
      <c r="B265" s="8">
        <v>61</v>
      </c>
      <c r="C265" s="34" t="s">
        <v>244</v>
      </c>
      <c r="D265" s="16">
        <v>6712500</v>
      </c>
      <c r="E265" s="11" t="s">
        <v>138</v>
      </c>
      <c r="F265" s="11" t="s">
        <v>263</v>
      </c>
      <c r="G265" s="32">
        <v>241571</v>
      </c>
      <c r="H265" s="28">
        <v>1</v>
      </c>
      <c r="I265" s="14">
        <v>11800</v>
      </c>
      <c r="J265" s="15">
        <f t="shared" si="21"/>
        <v>11800</v>
      </c>
      <c r="K265" s="37" t="s">
        <v>255</v>
      </c>
      <c r="L265" s="11" t="s">
        <v>256</v>
      </c>
    </row>
    <row r="266" spans="1:12" ht="105" hidden="1" customHeight="1" x14ac:dyDescent="0.25">
      <c r="A266" s="8"/>
      <c r="B266" s="8">
        <v>61</v>
      </c>
      <c r="C266" s="34" t="s">
        <v>244</v>
      </c>
      <c r="D266" s="16">
        <v>6712500</v>
      </c>
      <c r="E266" s="11" t="s">
        <v>138</v>
      </c>
      <c r="F266" s="11" t="s">
        <v>263</v>
      </c>
      <c r="G266" s="32">
        <v>241571</v>
      </c>
      <c r="H266" s="28">
        <v>1</v>
      </c>
      <c r="I266" s="14">
        <v>11800</v>
      </c>
      <c r="J266" s="15">
        <f t="shared" si="21"/>
        <v>11800</v>
      </c>
      <c r="K266" s="37" t="s">
        <v>257</v>
      </c>
      <c r="L266" s="11" t="s">
        <v>258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13" t="s">
        <v>266</v>
      </c>
      <c r="I267" s="15">
        <v>-637525.81000000006</v>
      </c>
      <c r="J267" s="15">
        <v>-637525.81000000006</v>
      </c>
      <c r="K267" s="37"/>
      <c r="L267" s="11" t="s">
        <v>267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ref="J268:J272" si="22">H268*I268</f>
        <v>127525.162</v>
      </c>
      <c r="K268" s="37" t="s">
        <v>155</v>
      </c>
      <c r="L268" s="11" t="s">
        <v>268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143</v>
      </c>
      <c r="L269" s="11" t="s">
        <v>269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 t="s">
        <v>270</v>
      </c>
      <c r="L270" s="11" t="s">
        <v>271</v>
      </c>
    </row>
    <row r="271" spans="1:12" ht="126" hidden="1" customHeight="1" x14ac:dyDescent="0.25">
      <c r="A271" s="8"/>
      <c r="B271" s="8">
        <v>61</v>
      </c>
      <c r="C271" s="34" t="s">
        <v>264</v>
      </c>
      <c r="D271" s="16">
        <v>725000</v>
      </c>
      <c r="E271" s="11" t="s">
        <v>43</v>
      </c>
      <c r="F271" s="11" t="s">
        <v>265</v>
      </c>
      <c r="G271" s="12">
        <v>241575</v>
      </c>
      <c r="H271" s="28">
        <v>1</v>
      </c>
      <c r="I271" s="33">
        <v>127525.162</v>
      </c>
      <c r="J271" s="15">
        <f t="shared" si="22"/>
        <v>127525.162</v>
      </c>
      <c r="K271" s="37" t="s">
        <v>251</v>
      </c>
      <c r="L271" s="11" t="s">
        <v>272</v>
      </c>
    </row>
    <row r="272" spans="1:12" ht="126" hidden="1" customHeight="1" x14ac:dyDescent="0.25">
      <c r="A272" s="8"/>
      <c r="B272" s="8">
        <v>61</v>
      </c>
      <c r="C272" s="34" t="s">
        <v>264</v>
      </c>
      <c r="D272" s="16">
        <v>725000</v>
      </c>
      <c r="E272" s="11" t="s">
        <v>43</v>
      </c>
      <c r="F272" s="11" t="s">
        <v>265</v>
      </c>
      <c r="G272" s="12">
        <v>241575</v>
      </c>
      <c r="H272" s="28">
        <v>1</v>
      </c>
      <c r="I272" s="33">
        <v>127525.162</v>
      </c>
      <c r="J272" s="15">
        <f t="shared" si="22"/>
        <v>127525.162</v>
      </c>
      <c r="K272" s="37" t="s">
        <v>247</v>
      </c>
      <c r="L272" s="11" t="s">
        <v>287</v>
      </c>
    </row>
    <row r="273" spans="1:12" ht="84" hidden="1" customHeight="1" x14ac:dyDescent="0.25">
      <c r="A273" s="8"/>
      <c r="B273" s="8">
        <v>61</v>
      </c>
      <c r="C273" s="34" t="s">
        <v>273</v>
      </c>
      <c r="D273" s="16">
        <v>33162000</v>
      </c>
      <c r="E273" s="11" t="s">
        <v>274</v>
      </c>
      <c r="F273" s="11" t="s">
        <v>275</v>
      </c>
      <c r="G273" s="12">
        <v>241554</v>
      </c>
      <c r="H273" s="13" t="s">
        <v>36</v>
      </c>
      <c r="I273" s="14">
        <v>3259003.2</v>
      </c>
      <c r="J273" s="15">
        <v>-3259003.2</v>
      </c>
      <c r="K273" s="37" t="s">
        <v>131</v>
      </c>
      <c r="L273" s="11" t="s">
        <v>132</v>
      </c>
    </row>
    <row r="274" spans="1:12" ht="84" hidden="1" customHeight="1" x14ac:dyDescent="0.25">
      <c r="A274" s="8"/>
      <c r="B274" s="8">
        <v>61</v>
      </c>
      <c r="C274" s="34" t="s">
        <v>273</v>
      </c>
      <c r="D274" s="16">
        <v>33162000</v>
      </c>
      <c r="E274" s="11" t="s">
        <v>274</v>
      </c>
      <c r="F274" s="11" t="s">
        <v>276</v>
      </c>
      <c r="G274" s="12">
        <v>241554</v>
      </c>
      <c r="H274" s="13" t="s">
        <v>36</v>
      </c>
      <c r="I274" s="14">
        <v>27764331.800000001</v>
      </c>
      <c r="J274" s="15">
        <v>-27764331.800000001</v>
      </c>
      <c r="K274" s="37" t="s">
        <v>131</v>
      </c>
      <c r="L274" s="11" t="s">
        <v>132</v>
      </c>
    </row>
    <row r="276" spans="1:12" ht="21" x14ac:dyDescent="0.35">
      <c r="I276" s="54" t="s">
        <v>278</v>
      </c>
      <c r="J276" s="68" t="s">
        <v>283</v>
      </c>
      <c r="K276" s="68"/>
      <c r="L276" s="57" t="s">
        <v>279</v>
      </c>
    </row>
    <row r="277" spans="1:12" ht="21" x14ac:dyDescent="0.35">
      <c r="I277" s="54" t="s">
        <v>280</v>
      </c>
      <c r="J277" s="68" t="s">
        <v>282</v>
      </c>
      <c r="K277" s="68"/>
      <c r="L277" s="57"/>
    </row>
    <row r="278" spans="1:12" ht="21" x14ac:dyDescent="0.35">
      <c r="I278" s="54" t="s">
        <v>281</v>
      </c>
      <c r="J278" s="67">
        <v>241981</v>
      </c>
      <c r="K278" s="67"/>
      <c r="L278" s="57"/>
    </row>
    <row r="279" spans="1:12" ht="21" x14ac:dyDescent="0.35">
      <c r="I279" s="58"/>
      <c r="J279" s="55"/>
      <c r="K279" s="56"/>
      <c r="L279" s="57"/>
    </row>
  </sheetData>
  <autoFilter ref="A4:L274">
    <filterColumn colId="2">
      <filters>
        <filter val="โครงการพัฒนาระบบการแพทย์ฉุกเฉินเพื่อรองรับการท่องเที่ยวทางทะเลและพื้นที่เกาะ (Marine EMS ทางทะเล)"/>
      </filters>
    </filterColumn>
    <filterColumn colId="10">
      <filters>
        <filter val="เทศบาลตำบลทุ่งใส"/>
      </filters>
    </filterColumn>
  </autoFilter>
  <mergeCells count="7">
    <mergeCell ref="J278:K278"/>
    <mergeCell ref="A1:L1"/>
    <mergeCell ref="A2:L2"/>
    <mergeCell ref="C3:E3"/>
    <mergeCell ref="G3:K3"/>
    <mergeCell ref="J276:K276"/>
    <mergeCell ref="J277:K277"/>
  </mergeCells>
  <pageMargins left="0.2" right="0.2" top="0.27" bottom="0.19" header="0.3" footer="0.17"/>
  <pageSetup paperSize="9" scale="58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G283" sqref="G283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E140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E140</f>
        <v>สนง.ป้องกันและบรรเทาสาธารณภัยจังหวัดนครศรีธรรมราช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9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9" t="s">
        <v>16</v>
      </c>
      <c r="L5" s="11" t="s">
        <v>19</v>
      </c>
    </row>
    <row r="6" spans="1:12" ht="63" hidden="1" x14ac:dyDescent="0.25">
      <c r="A6" s="8"/>
      <c r="B6" s="8">
        <v>54</v>
      </c>
      <c r="C6" s="9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9" t="s">
        <v>16</v>
      </c>
      <c r="L6" s="11" t="s">
        <v>19</v>
      </c>
    </row>
    <row r="7" spans="1:12" ht="63" hidden="1" x14ac:dyDescent="0.25">
      <c r="A7" s="8"/>
      <c r="B7" s="8">
        <v>54</v>
      </c>
      <c r="C7" s="9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9" t="s">
        <v>16</v>
      </c>
      <c r="L7" s="11" t="s">
        <v>19</v>
      </c>
    </row>
    <row r="8" spans="1:12" ht="63" hidden="1" x14ac:dyDescent="0.25">
      <c r="A8" s="8"/>
      <c r="B8" s="8">
        <v>54</v>
      </c>
      <c r="C8" s="9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9" t="s">
        <v>16</v>
      </c>
      <c r="L8" s="11" t="s">
        <v>19</v>
      </c>
    </row>
    <row r="9" spans="1:12" ht="63" hidden="1" x14ac:dyDescent="0.25">
      <c r="A9" s="8"/>
      <c r="B9" s="8">
        <v>54</v>
      </c>
      <c r="C9" s="9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9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9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9" t="s">
        <v>83</v>
      </c>
      <c r="L30" s="11" t="s">
        <v>85</v>
      </c>
    </row>
    <row r="31" spans="1:12" ht="63" hidden="1" x14ac:dyDescent="0.25">
      <c r="A31" s="8"/>
      <c r="B31" s="8">
        <v>57</v>
      </c>
      <c r="C31" s="9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9" t="s">
        <v>83</v>
      </c>
      <c r="L31" s="11" t="s">
        <v>88</v>
      </c>
    </row>
    <row r="32" spans="1:12" ht="63" hidden="1" x14ac:dyDescent="0.25">
      <c r="A32" s="8"/>
      <c r="B32" s="8">
        <v>57</v>
      </c>
      <c r="C32" s="9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9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9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9" t="s">
        <v>83</v>
      </c>
      <c r="L33" s="11" t="s">
        <v>88</v>
      </c>
    </row>
    <row r="34" spans="1:12" ht="63" hidden="1" x14ac:dyDescent="0.25">
      <c r="A34" s="8"/>
      <c r="B34" s="8">
        <v>57</v>
      </c>
      <c r="C34" s="9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9" t="s">
        <v>83</v>
      </c>
      <c r="L34" s="11" t="s">
        <v>91</v>
      </c>
    </row>
    <row r="35" spans="1:12" ht="63" hidden="1" x14ac:dyDescent="0.25">
      <c r="A35" s="8"/>
      <c r="B35" s="8">
        <v>57</v>
      </c>
      <c r="C35" s="9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9" t="s">
        <v>83</v>
      </c>
      <c r="L35" s="11" t="s">
        <v>97</v>
      </c>
    </row>
    <row r="36" spans="1:12" ht="63" hidden="1" x14ac:dyDescent="0.25">
      <c r="A36" s="8"/>
      <c r="B36" s="8">
        <v>57</v>
      </c>
      <c r="C36" s="9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9" t="s">
        <v>83</v>
      </c>
      <c r="L36" s="11" t="s">
        <v>97</v>
      </c>
    </row>
    <row r="37" spans="1:12" ht="63" hidden="1" x14ac:dyDescent="0.25">
      <c r="A37" s="8"/>
      <c r="B37" s="8">
        <v>57</v>
      </c>
      <c r="C37" s="9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9" t="s">
        <v>83</v>
      </c>
      <c r="L37" s="11" t="s">
        <v>97</v>
      </c>
    </row>
    <row r="38" spans="1:12" ht="63" hidden="1" x14ac:dyDescent="0.25">
      <c r="A38" s="8"/>
      <c r="B38" s="8">
        <v>57</v>
      </c>
      <c r="C38" s="9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9" t="s">
        <v>83</v>
      </c>
      <c r="L38" s="11" t="s">
        <v>97</v>
      </c>
    </row>
    <row r="39" spans="1:12" ht="63" hidden="1" x14ac:dyDescent="0.25">
      <c r="A39" s="8"/>
      <c r="B39" s="8">
        <v>57</v>
      </c>
      <c r="C39" s="9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9" t="s">
        <v>83</v>
      </c>
      <c r="L39" s="11" t="s">
        <v>97</v>
      </c>
    </row>
    <row r="40" spans="1:12" ht="63" hidden="1" x14ac:dyDescent="0.25">
      <c r="A40" s="8"/>
      <c r="B40" s="8">
        <v>57</v>
      </c>
      <c r="C40" s="9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9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9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9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9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9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9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9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9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9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9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9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23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9" t="s">
        <v>141</v>
      </c>
      <c r="L54" s="11" t="s">
        <v>141</v>
      </c>
    </row>
    <row r="55" spans="1:13" ht="84" hidden="1" x14ac:dyDescent="0.25">
      <c r="A55" s="8"/>
      <c r="B55" s="8">
        <v>60</v>
      </c>
      <c r="C55" s="23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9" t="s">
        <v>143</v>
      </c>
      <c r="L55" s="11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x14ac:dyDescent="0.25">
      <c r="A140" s="8"/>
      <c r="B140" s="8">
        <v>60</v>
      </c>
      <c r="C140" s="11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9" t="s">
        <v>179</v>
      </c>
      <c r="L140" s="11" t="s">
        <v>180</v>
      </c>
    </row>
    <row r="141" spans="1:12" ht="84" x14ac:dyDescent="0.25">
      <c r="A141" s="8"/>
      <c r="B141" s="8"/>
      <c r="C141" s="11"/>
      <c r="D141" s="16"/>
      <c r="E141" s="11"/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9" t="s">
        <v>179</v>
      </c>
      <c r="L141" s="11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x14ac:dyDescent="0.25">
      <c r="A265" s="8"/>
      <c r="B265" s="8">
        <v>61</v>
      </c>
      <c r="C265" s="11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9"/>
      <c r="L265" s="11" t="s">
        <v>267</v>
      </c>
    </row>
    <row r="266" spans="1:12" ht="126" hidden="1" x14ac:dyDescent="0.25">
      <c r="A266" s="8"/>
      <c r="B266" s="8">
        <v>61</v>
      </c>
      <c r="C266" s="11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9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11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9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11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9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11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9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11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9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พัฒนาศักยภาพการป้องกันและการบรรเทาสาธารณภัยจังหวัดนครศรีธรรมราช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topLeftCell="A177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E13</f>
        <v>สนง.จังหวัดนครศรีธรรมราช</v>
      </c>
      <c r="D3" s="66"/>
      <c r="E3" s="66"/>
      <c r="F3" s="39" t="s">
        <v>2</v>
      </c>
      <c r="G3" s="66" t="str">
        <f>K13</f>
        <v>สนง.จังหวัดนครศรีธรรมราช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x14ac:dyDescent="0.25">
      <c r="A13" s="8">
        <v>1</v>
      </c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84" x14ac:dyDescent="0.25">
      <c r="A41" s="8">
        <v>2</v>
      </c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x14ac:dyDescent="0.25">
      <c r="A171" s="8">
        <v>3</v>
      </c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x14ac:dyDescent="0.25">
      <c r="A172" s="8">
        <v>4</v>
      </c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42" x14ac:dyDescent="0.25">
      <c r="A173" s="8"/>
      <c r="B173" s="8"/>
      <c r="C173" s="11"/>
      <c r="D173" s="16"/>
      <c r="E173" s="11"/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42" x14ac:dyDescent="0.25">
      <c r="A174" s="8"/>
      <c r="B174" s="8"/>
      <c r="C174" s="11"/>
      <c r="D174" s="16"/>
      <c r="E174" s="11"/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42" x14ac:dyDescent="0.25">
      <c r="A175" s="8"/>
      <c r="B175" s="8"/>
      <c r="C175" s="11"/>
      <c r="D175" s="16"/>
      <c r="E175" s="11"/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42" x14ac:dyDescent="0.25">
      <c r="A176" s="8"/>
      <c r="B176" s="8"/>
      <c r="C176" s="11"/>
      <c r="D176" s="16"/>
      <c r="E176" s="11"/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42" x14ac:dyDescent="0.25">
      <c r="A177" s="8"/>
      <c r="B177" s="8"/>
      <c r="C177" s="11"/>
      <c r="D177" s="16"/>
      <c r="E177" s="11"/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42" x14ac:dyDescent="0.25">
      <c r="A178" s="8"/>
      <c r="B178" s="8"/>
      <c r="C178" s="11"/>
      <c r="D178" s="16"/>
      <c r="E178" s="11"/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42" x14ac:dyDescent="0.25">
      <c r="A179" s="8"/>
      <c r="B179" s="8"/>
      <c r="C179" s="11"/>
      <c r="D179" s="16"/>
      <c r="E179" s="11"/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42" x14ac:dyDescent="0.25">
      <c r="A180" s="8"/>
      <c r="B180" s="8"/>
      <c r="C180" s="11"/>
      <c r="D180" s="16"/>
      <c r="E180" s="11"/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10">
      <filters>
        <filter val="สนง.จังหวัดนครศรีธรรมราช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E10</f>
        <v>สนง.สหกรณ์จังหวัดนครศรีธรรมราช</v>
      </c>
      <c r="D3" s="66"/>
      <c r="E3" s="66"/>
      <c r="F3" s="39" t="s">
        <v>2</v>
      </c>
      <c r="G3" s="66" t="str">
        <f>K10</f>
        <v>สนง.สหกรณ์จังหวัดนครศรีธรรมราช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42" x14ac:dyDescent="0.25">
      <c r="A10" s="8">
        <v>1</v>
      </c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42" x14ac:dyDescent="0.25">
      <c r="A11" s="8"/>
      <c r="B11" s="8"/>
      <c r="C11" s="9"/>
      <c r="D11" s="10"/>
      <c r="E11" s="11"/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2.25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เพิ่มประสิทธิภาพการบริหารจัดการและพัฒนาคุณภาพยางแผ่นรมควัน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8"/>
  <sheetViews>
    <sheetView view="pageBreakPreview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E21</f>
        <v>สนง.การท่องเที่ยวและกีฬาจังหวัดนครศรีธรรมราช</v>
      </c>
      <c r="D3" s="66"/>
      <c r="E3" s="66"/>
      <c r="F3" s="39" t="s">
        <v>2</v>
      </c>
      <c r="G3" s="66" t="str">
        <f>K22</f>
        <v>อบต.ทุ่งใส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x14ac:dyDescent="0.25">
      <c r="A21" s="8">
        <v>1</v>
      </c>
      <c r="B21" s="8">
        <v>56</v>
      </c>
      <c r="C21" s="11" t="s">
        <v>57</v>
      </c>
      <c r="D21" s="16">
        <v>21346700</v>
      </c>
      <c r="E21" s="11" t="s">
        <v>58</v>
      </c>
      <c r="F21" s="41"/>
      <c r="G21" s="41"/>
      <c r="H21" s="60" t="s">
        <v>292</v>
      </c>
      <c r="I21" s="41"/>
      <c r="J21" s="63">
        <f>J22+J23+J24+J25</f>
        <v>-6925000</v>
      </c>
      <c r="K21" s="41"/>
      <c r="L21" s="41"/>
    </row>
    <row r="22" spans="1:12" ht="63" x14ac:dyDescent="0.25">
      <c r="A22" s="8"/>
      <c r="B22" s="8"/>
      <c r="C22" s="11"/>
      <c r="D22" s="16"/>
      <c r="E22" s="11"/>
      <c r="F22" s="11" t="s">
        <v>59</v>
      </c>
      <c r="G22" s="12">
        <v>239679</v>
      </c>
      <c r="H22" s="13" t="s">
        <v>36</v>
      </c>
      <c r="I22" s="14">
        <v>4558000</v>
      </c>
      <c r="J22" s="15">
        <v>-4558000</v>
      </c>
      <c r="K22" s="9" t="s">
        <v>60</v>
      </c>
      <c r="L22" s="11" t="s">
        <v>60</v>
      </c>
    </row>
    <row r="23" spans="1:12" ht="42" x14ac:dyDescent="0.25">
      <c r="A23" s="8"/>
      <c r="B23" s="8"/>
      <c r="C23" s="11"/>
      <c r="D23" s="16"/>
      <c r="E23" s="11"/>
      <c r="F23" s="11" t="s">
        <v>61</v>
      </c>
      <c r="G23" s="12">
        <v>239679</v>
      </c>
      <c r="H23" s="13" t="s">
        <v>36</v>
      </c>
      <c r="I23" s="14">
        <v>1000000</v>
      </c>
      <c r="J23" s="15">
        <v>1000000</v>
      </c>
      <c r="K23" s="9" t="s">
        <v>60</v>
      </c>
      <c r="L23" s="11" t="s">
        <v>60</v>
      </c>
    </row>
    <row r="24" spans="1:12" ht="63" x14ac:dyDescent="0.25">
      <c r="A24" s="8"/>
      <c r="B24" s="8"/>
      <c r="C24" s="11"/>
      <c r="D24" s="16"/>
      <c r="E24" s="11"/>
      <c r="F24" s="11" t="s">
        <v>62</v>
      </c>
      <c r="G24" s="12">
        <v>239676</v>
      </c>
      <c r="H24" s="13" t="s">
        <v>36</v>
      </c>
      <c r="I24" s="14">
        <v>-758000</v>
      </c>
      <c r="J24" s="15">
        <v>-758000</v>
      </c>
      <c r="K24" s="9" t="s">
        <v>60</v>
      </c>
      <c r="L24" s="11" t="s">
        <v>60</v>
      </c>
    </row>
    <row r="25" spans="1:12" ht="63" x14ac:dyDescent="0.25">
      <c r="A25" s="8"/>
      <c r="B25" s="8"/>
      <c r="C25" s="11"/>
      <c r="D25" s="16"/>
      <c r="E25" s="11"/>
      <c r="F25" s="11" t="s">
        <v>63</v>
      </c>
      <c r="G25" s="12">
        <v>239679</v>
      </c>
      <c r="H25" s="13" t="s">
        <v>36</v>
      </c>
      <c r="I25" s="14">
        <v>-2609000</v>
      </c>
      <c r="J25" s="15">
        <v>-2609000</v>
      </c>
      <c r="K25" s="9" t="s">
        <v>60</v>
      </c>
      <c r="L25" s="11" t="s">
        <v>60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64</v>
      </c>
      <c r="G26" s="12">
        <v>239896</v>
      </c>
      <c r="H26" s="13" t="s">
        <v>26</v>
      </c>
      <c r="I26" s="14">
        <v>500000</v>
      </c>
      <c r="J26" s="15">
        <v>-500000</v>
      </c>
      <c r="K26" s="9" t="s">
        <v>65</v>
      </c>
      <c r="L26" s="11" t="s">
        <v>66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67</v>
      </c>
      <c r="G27" s="12">
        <v>240129</v>
      </c>
      <c r="H27" s="13" t="s">
        <v>26</v>
      </c>
      <c r="I27" s="14">
        <v>500000</v>
      </c>
      <c r="J27" s="15">
        <v>-495000</v>
      </c>
      <c r="K27" s="9" t="s">
        <v>68</v>
      </c>
      <c r="L27" s="11" t="s">
        <v>69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70</v>
      </c>
      <c r="G28" s="12">
        <v>240001</v>
      </c>
      <c r="H28" s="13" t="s">
        <v>26</v>
      </c>
      <c r="I28" s="14">
        <v>500000</v>
      </c>
      <c r="J28" s="15">
        <v>-500000</v>
      </c>
      <c r="K28" s="9" t="s">
        <v>71</v>
      </c>
      <c r="L28" s="11" t="s">
        <v>72</v>
      </c>
    </row>
    <row r="29" spans="1:12" ht="84" hidden="1" x14ac:dyDescent="0.25">
      <c r="A29" s="8"/>
      <c r="B29" s="8">
        <v>56</v>
      </c>
      <c r="C29" s="11" t="s">
        <v>57</v>
      </c>
      <c r="D29" s="16">
        <v>21346700</v>
      </c>
      <c r="E29" s="11" t="s">
        <v>58</v>
      </c>
      <c r="F29" s="11" t="s">
        <v>73</v>
      </c>
      <c r="G29" s="12">
        <v>239841</v>
      </c>
      <c r="H29" s="13" t="s">
        <v>74</v>
      </c>
      <c r="I29" s="14">
        <v>500000</v>
      </c>
      <c r="J29" s="15">
        <v>-500000</v>
      </c>
      <c r="K29" s="9" t="s">
        <v>75</v>
      </c>
      <c r="L29" s="11" t="s">
        <v>76</v>
      </c>
    </row>
    <row r="30" spans="1:12" ht="63" hidden="1" x14ac:dyDescent="0.25">
      <c r="A30" s="8"/>
      <c r="B30" s="8">
        <v>56</v>
      </c>
      <c r="C30" s="19" t="s">
        <v>77</v>
      </c>
      <c r="D30" s="16">
        <v>2232100</v>
      </c>
      <c r="E30" s="11" t="s">
        <v>43</v>
      </c>
      <c r="F30" s="11" t="s">
        <v>78</v>
      </c>
      <c r="G30" s="12">
        <v>240649</v>
      </c>
      <c r="H30" s="13" t="s">
        <v>79</v>
      </c>
      <c r="I30" s="14">
        <v>-1587000</v>
      </c>
      <c r="J30" s="15">
        <v>-1587000</v>
      </c>
      <c r="K30" s="9" t="s">
        <v>80</v>
      </c>
      <c r="L30" s="11" t="s">
        <v>81</v>
      </c>
    </row>
    <row r="31" spans="1:12" ht="63" hidden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84</v>
      </c>
      <c r="G31" s="12">
        <v>240131</v>
      </c>
      <c r="H31" s="13" t="s">
        <v>21</v>
      </c>
      <c r="I31" s="14">
        <v>7683</v>
      </c>
      <c r="J31" s="15">
        <v>-7693.3</v>
      </c>
      <c r="K31" s="37" t="s">
        <v>83</v>
      </c>
      <c r="L31" s="11" t="s">
        <v>85</v>
      </c>
    </row>
    <row r="32" spans="1:12" ht="63" hidden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86</v>
      </c>
      <c r="G32" s="12">
        <v>240129</v>
      </c>
      <c r="H32" s="13" t="s">
        <v>87</v>
      </c>
      <c r="I32" s="14">
        <v>530720</v>
      </c>
      <c r="J32" s="15">
        <v>-530720</v>
      </c>
      <c r="K32" s="37" t="s">
        <v>83</v>
      </c>
      <c r="L32" s="11" t="s">
        <v>88</v>
      </c>
    </row>
    <row r="33" spans="1:12" ht="63" hidden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89</v>
      </c>
      <c r="G33" s="12">
        <v>240204</v>
      </c>
      <c r="H33" s="13" t="s">
        <v>90</v>
      </c>
      <c r="I33" s="14">
        <v>192600</v>
      </c>
      <c r="J33" s="15">
        <v>-577800</v>
      </c>
      <c r="K33" s="37" t="s">
        <v>83</v>
      </c>
      <c r="L33" s="11" t="s">
        <v>91</v>
      </c>
    </row>
    <row r="34" spans="1:12" ht="147" hidden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92</v>
      </c>
      <c r="G34" s="12">
        <v>239960</v>
      </c>
      <c r="H34" s="13" t="s">
        <v>93</v>
      </c>
      <c r="I34" s="14"/>
      <c r="J34" s="15">
        <v>-149300</v>
      </c>
      <c r="K34" s="37" t="s">
        <v>83</v>
      </c>
      <c r="L34" s="11" t="s">
        <v>88</v>
      </c>
    </row>
    <row r="35" spans="1:12" ht="63" hidden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94</v>
      </c>
      <c r="G35" s="12">
        <v>240039</v>
      </c>
      <c r="H35" s="13" t="s">
        <v>95</v>
      </c>
      <c r="I35" s="14">
        <v>10000</v>
      </c>
      <c r="J35" s="15">
        <v>-40000</v>
      </c>
      <c r="K35" s="37" t="s">
        <v>83</v>
      </c>
      <c r="L35" s="11" t="s">
        <v>91</v>
      </c>
    </row>
    <row r="36" spans="1:12" ht="63" hidden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96</v>
      </c>
      <c r="G36" s="12">
        <v>240198</v>
      </c>
      <c r="H36" s="13" t="s">
        <v>21</v>
      </c>
      <c r="I36" s="14">
        <v>35000</v>
      </c>
      <c r="J36" s="15">
        <v>-35000</v>
      </c>
      <c r="K36" s="37" t="s">
        <v>83</v>
      </c>
      <c r="L36" s="11" t="s">
        <v>97</v>
      </c>
    </row>
    <row r="37" spans="1:12" ht="63" hidden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98</v>
      </c>
      <c r="G37" s="12">
        <v>240204</v>
      </c>
      <c r="H37" s="13" t="s">
        <v>18</v>
      </c>
      <c r="I37" s="14">
        <v>28500</v>
      </c>
      <c r="J37" s="15">
        <v>-28500</v>
      </c>
      <c r="K37" s="37" t="s">
        <v>83</v>
      </c>
      <c r="L37" s="11" t="s">
        <v>97</v>
      </c>
    </row>
    <row r="38" spans="1:12" ht="63" hidden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99</v>
      </c>
      <c r="G38" s="12">
        <v>240231</v>
      </c>
      <c r="H38" s="13" t="s">
        <v>18</v>
      </c>
      <c r="I38" s="14">
        <v>14300</v>
      </c>
      <c r="J38" s="15">
        <v>-14300</v>
      </c>
      <c r="K38" s="37" t="s">
        <v>83</v>
      </c>
      <c r="L38" s="11" t="s">
        <v>97</v>
      </c>
    </row>
    <row r="39" spans="1:12" ht="63" hidden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100</v>
      </c>
      <c r="G39" s="12">
        <v>240226</v>
      </c>
      <c r="H39" s="13" t="s">
        <v>21</v>
      </c>
      <c r="I39" s="14">
        <v>18760</v>
      </c>
      <c r="J39" s="15">
        <v>-18760</v>
      </c>
      <c r="K39" s="37" t="s">
        <v>83</v>
      </c>
      <c r="L39" s="11" t="s">
        <v>97</v>
      </c>
    </row>
    <row r="40" spans="1:12" ht="63" hidden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101</v>
      </c>
      <c r="G40" s="12">
        <v>240201</v>
      </c>
      <c r="H40" s="13" t="s">
        <v>21</v>
      </c>
      <c r="I40" s="14">
        <v>39000</v>
      </c>
      <c r="J40" s="15">
        <v>-39000</v>
      </c>
      <c r="K40" s="37" t="s">
        <v>83</v>
      </c>
      <c r="L40" s="11" t="s">
        <v>97</v>
      </c>
    </row>
    <row r="41" spans="1:12" ht="63" hidden="1" x14ac:dyDescent="0.25">
      <c r="A41" s="8"/>
      <c r="B41" s="8">
        <v>57</v>
      </c>
      <c r="C41" s="37" t="s">
        <v>82</v>
      </c>
      <c r="D41" s="10">
        <v>2009000</v>
      </c>
      <c r="E41" s="11" t="s">
        <v>83</v>
      </c>
      <c r="F41" s="11" t="s">
        <v>102</v>
      </c>
      <c r="G41" s="12">
        <v>240192</v>
      </c>
      <c r="H41" s="13" t="s">
        <v>103</v>
      </c>
      <c r="I41" s="14">
        <v>3200</v>
      </c>
      <c r="J41" s="15">
        <v>6400</v>
      </c>
      <c r="K41" s="37" t="s">
        <v>83</v>
      </c>
      <c r="L41" s="11" t="s">
        <v>97</v>
      </c>
    </row>
    <row r="42" spans="1:12" ht="105" hidden="1" x14ac:dyDescent="0.25">
      <c r="A42" s="8"/>
      <c r="B42" s="8">
        <v>57</v>
      </c>
      <c r="C42" s="9" t="s">
        <v>104</v>
      </c>
      <c r="D42" s="10">
        <v>13500000</v>
      </c>
      <c r="E42" s="11" t="s">
        <v>105</v>
      </c>
      <c r="F42" s="11" t="s">
        <v>106</v>
      </c>
      <c r="G42" s="12">
        <v>240010</v>
      </c>
      <c r="H42" s="13" t="s">
        <v>36</v>
      </c>
      <c r="I42" s="14">
        <v>-13438000</v>
      </c>
      <c r="J42" s="15">
        <v>-13438000</v>
      </c>
      <c r="K42" s="9" t="s">
        <v>34</v>
      </c>
      <c r="L42" s="11" t="s">
        <v>107</v>
      </c>
    </row>
    <row r="43" spans="1:12" ht="126" hidden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89</v>
      </c>
      <c r="G43" s="12">
        <v>240361</v>
      </c>
      <c r="H43" s="13" t="s">
        <v>90</v>
      </c>
      <c r="I43" s="14">
        <v>250000</v>
      </c>
      <c r="J43" s="15">
        <v>-577800</v>
      </c>
      <c r="K43" s="37" t="s">
        <v>83</v>
      </c>
      <c r="L43" s="11" t="s">
        <v>108</v>
      </c>
    </row>
    <row r="44" spans="1:12" ht="63" hidden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109</v>
      </c>
      <c r="G44" s="12">
        <v>240361</v>
      </c>
      <c r="H44" s="13" t="s">
        <v>21</v>
      </c>
      <c r="I44" s="14">
        <v>8500</v>
      </c>
      <c r="J44" s="15">
        <v>-5500</v>
      </c>
      <c r="K44" s="37" t="s">
        <v>83</v>
      </c>
      <c r="L44" s="11" t="s">
        <v>110</v>
      </c>
    </row>
    <row r="45" spans="1:12" ht="168" hidden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96</v>
      </c>
      <c r="G45" s="12">
        <v>240361</v>
      </c>
      <c r="H45" s="13" t="s">
        <v>111</v>
      </c>
      <c r="I45" s="14">
        <v>40000</v>
      </c>
      <c r="J45" s="15">
        <v>-136960</v>
      </c>
      <c r="K45" s="37" t="s">
        <v>83</v>
      </c>
      <c r="L45" s="11" t="s">
        <v>112</v>
      </c>
    </row>
    <row r="46" spans="1:12" ht="126" hidden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113</v>
      </c>
      <c r="G46" s="12">
        <v>240361</v>
      </c>
      <c r="H46" s="13" t="s">
        <v>114</v>
      </c>
      <c r="I46" s="14">
        <v>40000</v>
      </c>
      <c r="J46" s="15">
        <v>-57000</v>
      </c>
      <c r="K46" s="37" t="s">
        <v>83</v>
      </c>
      <c r="L46" s="11" t="s">
        <v>115</v>
      </c>
    </row>
    <row r="47" spans="1:12" ht="126" hidden="1" x14ac:dyDescent="0.25">
      <c r="A47" s="8"/>
      <c r="B47" s="8">
        <v>58</v>
      </c>
      <c r="C47" s="37" t="s">
        <v>82</v>
      </c>
      <c r="D47" s="10">
        <v>1191700</v>
      </c>
      <c r="E47" s="11" t="s">
        <v>83</v>
      </c>
      <c r="F47" s="11" t="s">
        <v>116</v>
      </c>
      <c r="G47" s="12">
        <v>240361</v>
      </c>
      <c r="H47" s="13" t="s">
        <v>90</v>
      </c>
      <c r="I47" s="14">
        <v>13000</v>
      </c>
      <c r="J47" s="15">
        <v>-29670</v>
      </c>
      <c r="K47" s="37" t="s">
        <v>83</v>
      </c>
      <c r="L47" s="11" t="s">
        <v>117</v>
      </c>
    </row>
    <row r="48" spans="1:12" ht="126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119</v>
      </c>
      <c r="G48" s="12">
        <v>240846</v>
      </c>
      <c r="H48" s="13" t="s">
        <v>120</v>
      </c>
      <c r="I48" s="14">
        <v>459000</v>
      </c>
      <c r="J48" s="15">
        <v>-1836000</v>
      </c>
      <c r="K48" s="41"/>
      <c r="L48" s="41"/>
    </row>
    <row r="49" spans="1:13" ht="105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121</v>
      </c>
      <c r="L49" s="11" t="s">
        <v>122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123</v>
      </c>
      <c r="L50" s="11" t="s">
        <v>124</v>
      </c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125</v>
      </c>
      <c r="L51" s="11" t="s">
        <v>126</v>
      </c>
      <c r="M51" s="42"/>
    </row>
    <row r="52" spans="1:13" ht="84" hidden="1" x14ac:dyDescent="0.25">
      <c r="A52" s="8"/>
      <c r="B52" s="8">
        <v>59</v>
      </c>
      <c r="C52" s="21" t="s">
        <v>118</v>
      </c>
      <c r="D52" s="22">
        <v>2227200</v>
      </c>
      <c r="E52" s="11" t="s">
        <v>43</v>
      </c>
      <c r="F52" s="11" t="s">
        <v>277</v>
      </c>
      <c r="G52" s="12">
        <v>240846</v>
      </c>
      <c r="H52" s="13" t="s">
        <v>36</v>
      </c>
      <c r="I52" s="14"/>
      <c r="J52" s="15"/>
      <c r="K52" s="9" t="s">
        <v>127</v>
      </c>
      <c r="L52" s="11" t="s">
        <v>128</v>
      </c>
    </row>
    <row r="53" spans="1:13" ht="105" hidden="1" x14ac:dyDescent="0.25">
      <c r="A53" s="8"/>
      <c r="B53" s="8">
        <v>59</v>
      </c>
      <c r="C53" s="35" t="s">
        <v>129</v>
      </c>
      <c r="D53" s="22">
        <v>42927700</v>
      </c>
      <c r="E53" s="11" t="s">
        <v>105</v>
      </c>
      <c r="F53" s="11" t="s">
        <v>130</v>
      </c>
      <c r="G53" s="12">
        <v>241330</v>
      </c>
      <c r="H53" s="13" t="s">
        <v>36</v>
      </c>
      <c r="I53" s="14">
        <v>42920000</v>
      </c>
      <c r="J53" s="15">
        <v>-42920000</v>
      </c>
      <c r="K53" s="37" t="s">
        <v>131</v>
      </c>
      <c r="L53" s="11" t="s">
        <v>132</v>
      </c>
    </row>
    <row r="54" spans="1:13" ht="63" hidden="1" x14ac:dyDescent="0.25">
      <c r="A54" s="8"/>
      <c r="B54" s="8">
        <v>59</v>
      </c>
      <c r="C54" s="35" t="s">
        <v>133</v>
      </c>
      <c r="D54" s="22">
        <v>30998000</v>
      </c>
      <c r="E54" s="11" t="s">
        <v>134</v>
      </c>
      <c r="F54" s="11" t="s">
        <v>135</v>
      </c>
      <c r="G54" s="12">
        <v>240955</v>
      </c>
      <c r="H54" s="13" t="s">
        <v>36</v>
      </c>
      <c r="I54" s="14">
        <v>26486455</v>
      </c>
      <c r="J54" s="15">
        <v>-26486755</v>
      </c>
      <c r="K54" s="37" t="s">
        <v>136</v>
      </c>
      <c r="L54" s="11" t="s">
        <v>107</v>
      </c>
    </row>
    <row r="55" spans="1:13" ht="84" hidden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139</v>
      </c>
      <c r="G55" s="12">
        <v>241267</v>
      </c>
      <c r="H55" s="13" t="s">
        <v>140</v>
      </c>
      <c r="I55" s="14">
        <v>834000</v>
      </c>
      <c r="J55" s="15">
        <v>-834000</v>
      </c>
      <c r="K55" s="37" t="s">
        <v>141</v>
      </c>
      <c r="L55" s="34" t="s">
        <v>141</v>
      </c>
    </row>
    <row r="56" spans="1:13" ht="84" hidden="1" x14ac:dyDescent="0.25">
      <c r="A56" s="8"/>
      <c r="B56" s="8">
        <v>60</v>
      </c>
      <c r="C56" s="47" t="s">
        <v>137</v>
      </c>
      <c r="D56" s="10">
        <v>2900000</v>
      </c>
      <c r="E56" s="11" t="s">
        <v>138</v>
      </c>
      <c r="F56" s="11" t="s">
        <v>142</v>
      </c>
      <c r="G56" s="12">
        <v>241267</v>
      </c>
      <c r="H56" s="13" t="s">
        <v>24</v>
      </c>
      <c r="I56" s="14">
        <v>2000000</v>
      </c>
      <c r="J56" s="15">
        <v>-2000000</v>
      </c>
      <c r="K56" s="37" t="s">
        <v>143</v>
      </c>
      <c r="L56" s="34" t="s">
        <v>144</v>
      </c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 t="s">
        <v>147</v>
      </c>
      <c r="I57" s="25">
        <v>17500</v>
      </c>
      <c r="J57" s="15">
        <v>-210000</v>
      </c>
      <c r="K57" s="26"/>
      <c r="L57" s="8"/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>I58*H58</f>
        <v>35000</v>
      </c>
      <c r="K58" s="26" t="s">
        <v>148</v>
      </c>
      <c r="L58" s="19" t="s">
        <v>149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ref="J59:J63" si="0">I59*H59</f>
        <v>35000</v>
      </c>
      <c r="K59" s="9" t="s">
        <v>150</v>
      </c>
      <c r="L59" s="11" t="s">
        <v>151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152</v>
      </c>
      <c r="L60" s="11" t="s">
        <v>153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143</v>
      </c>
      <c r="L61" s="11" t="s">
        <v>154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155</v>
      </c>
      <c r="L62" s="11" t="s">
        <v>156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146</v>
      </c>
      <c r="G63" s="12">
        <v>241267</v>
      </c>
      <c r="H63" s="24">
        <v>2</v>
      </c>
      <c r="I63" s="25">
        <v>17500</v>
      </c>
      <c r="J63" s="27">
        <f t="shared" si="0"/>
        <v>35000</v>
      </c>
      <c r="K63" s="9" t="s">
        <v>157</v>
      </c>
      <c r="L63" s="11" t="s">
        <v>158</v>
      </c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 t="s">
        <v>160</v>
      </c>
      <c r="I64" s="14">
        <v>12000</v>
      </c>
      <c r="J64" s="15">
        <v>-1080000</v>
      </c>
      <c r="K64" s="26"/>
      <c r="L64" s="8"/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>I65*H65</f>
        <v>180000</v>
      </c>
      <c r="K65" s="26" t="s">
        <v>148</v>
      </c>
      <c r="L65" s="19" t="s">
        <v>149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ref="J66:J77" si="1">I66*H66</f>
        <v>180000</v>
      </c>
      <c r="K66" s="9" t="s">
        <v>150</v>
      </c>
      <c r="L66" s="11" t="s">
        <v>151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152</v>
      </c>
      <c r="L67" s="11" t="s">
        <v>153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143</v>
      </c>
      <c r="L68" s="11" t="s">
        <v>154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155</v>
      </c>
      <c r="L69" s="11" t="s">
        <v>156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159</v>
      </c>
      <c r="G70" s="12">
        <v>241267</v>
      </c>
      <c r="H70" s="28">
        <v>15</v>
      </c>
      <c r="I70" s="14">
        <v>12000</v>
      </c>
      <c r="J70" s="27">
        <f t="shared" si="1"/>
        <v>180000</v>
      </c>
      <c r="K70" s="9" t="s">
        <v>157</v>
      </c>
      <c r="L70" s="11" t="s">
        <v>158</v>
      </c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/>
      <c r="H71" s="28" t="s">
        <v>162</v>
      </c>
      <c r="I71" s="14">
        <v>16000</v>
      </c>
      <c r="J71" s="15">
        <v>-96000</v>
      </c>
      <c r="K71" s="26"/>
      <c r="L71" s="8"/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26" t="s">
        <v>148</v>
      </c>
      <c r="L72" s="8" t="s">
        <v>149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150</v>
      </c>
      <c r="L73" s="11" t="s">
        <v>151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152</v>
      </c>
      <c r="L74" s="11" t="s">
        <v>153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143</v>
      </c>
      <c r="L75" s="11" t="s">
        <v>154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155</v>
      </c>
      <c r="L76" s="11" t="s">
        <v>156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161</v>
      </c>
      <c r="G77" s="12">
        <v>241267</v>
      </c>
      <c r="H77" s="28">
        <v>1</v>
      </c>
      <c r="I77" s="14">
        <v>16000</v>
      </c>
      <c r="J77" s="15">
        <f t="shared" si="1"/>
        <v>16000</v>
      </c>
      <c r="K77" s="9" t="s">
        <v>157</v>
      </c>
      <c r="L77" s="11" t="s">
        <v>158</v>
      </c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/>
      <c r="H78" s="28" t="s">
        <v>164</v>
      </c>
      <c r="I78" s="14">
        <v>5500</v>
      </c>
      <c r="J78" s="15">
        <v>-33000</v>
      </c>
      <c r="K78" s="9"/>
      <c r="L78" s="11"/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26" t="s">
        <v>148</v>
      </c>
      <c r="L79" s="8" t="s">
        <v>149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150</v>
      </c>
      <c r="L80" s="11" t="s">
        <v>151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152</v>
      </c>
      <c r="L81" s="11" t="s">
        <v>153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143</v>
      </c>
      <c r="L82" s="11" t="s">
        <v>154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155</v>
      </c>
      <c r="L83" s="11" t="s">
        <v>156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11" t="s">
        <v>163</v>
      </c>
      <c r="G84" s="12">
        <v>241267</v>
      </c>
      <c r="H84" s="28">
        <v>1</v>
      </c>
      <c r="I84" s="14">
        <v>5500</v>
      </c>
      <c r="J84" s="14">
        <v>5500</v>
      </c>
      <c r="K84" s="9" t="s">
        <v>157</v>
      </c>
      <c r="L84" s="11" t="s">
        <v>158</v>
      </c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 t="s">
        <v>166</v>
      </c>
      <c r="I85" s="14">
        <v>5500</v>
      </c>
      <c r="J85" s="15">
        <v>-66000</v>
      </c>
      <c r="K85" s="9"/>
      <c r="L85" s="11"/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ref="J86:J91" si="2">I86*H86</f>
        <v>11000</v>
      </c>
      <c r="K86" s="26" t="s">
        <v>148</v>
      </c>
      <c r="L86" s="8" t="s">
        <v>149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150</v>
      </c>
      <c r="L87" s="11" t="s">
        <v>151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152</v>
      </c>
      <c r="L88" s="11" t="s">
        <v>153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143</v>
      </c>
      <c r="L89" s="11" t="s">
        <v>154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155</v>
      </c>
      <c r="L90" s="11" t="s">
        <v>156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165</v>
      </c>
      <c r="G91" s="12">
        <v>241267</v>
      </c>
      <c r="H91" s="28">
        <v>2</v>
      </c>
      <c r="I91" s="14">
        <v>5500</v>
      </c>
      <c r="J91" s="14">
        <f t="shared" si="2"/>
        <v>11000</v>
      </c>
      <c r="K91" s="9" t="s">
        <v>157</v>
      </c>
      <c r="L91" s="11" t="s">
        <v>158</v>
      </c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 t="s">
        <v>162</v>
      </c>
      <c r="I92" s="14">
        <v>11800</v>
      </c>
      <c r="J92" s="15">
        <v>-70800</v>
      </c>
      <c r="K92" s="9"/>
      <c r="L92" s="11"/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ref="J93:J98" si="3">I93*H93</f>
        <v>11800</v>
      </c>
      <c r="K93" s="26" t="s">
        <v>148</v>
      </c>
      <c r="L93" s="8" t="s">
        <v>149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150</v>
      </c>
      <c r="L94" s="11" t="s">
        <v>151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152</v>
      </c>
      <c r="L95" s="11" t="s">
        <v>153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143</v>
      </c>
      <c r="L96" s="11" t="s">
        <v>154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155</v>
      </c>
      <c r="L97" s="11" t="s">
        <v>156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29" t="s">
        <v>167</v>
      </c>
      <c r="G98" s="12">
        <v>241267</v>
      </c>
      <c r="H98" s="28">
        <v>1</v>
      </c>
      <c r="I98" s="14">
        <v>11800</v>
      </c>
      <c r="J98" s="14">
        <f t="shared" si="3"/>
        <v>11800</v>
      </c>
      <c r="K98" s="9" t="s">
        <v>157</v>
      </c>
      <c r="L98" s="11" t="s">
        <v>158</v>
      </c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 t="s">
        <v>147</v>
      </c>
      <c r="I99" s="14">
        <v>9500</v>
      </c>
      <c r="J99" s="15">
        <v>-114000</v>
      </c>
      <c r="K99" s="9"/>
      <c r="L99" s="11"/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ref="J100:J105" si="4">I100*H100</f>
        <v>19000</v>
      </c>
      <c r="K100" s="26" t="s">
        <v>148</v>
      </c>
      <c r="L100" s="8" t="s">
        <v>149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150</v>
      </c>
      <c r="L101" s="11" t="s">
        <v>151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152</v>
      </c>
      <c r="L102" s="11" t="s">
        <v>153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143</v>
      </c>
      <c r="L103" s="11" t="s">
        <v>154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155</v>
      </c>
      <c r="L104" s="11" t="s">
        <v>156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168</v>
      </c>
      <c r="G105" s="12">
        <v>241267</v>
      </c>
      <c r="H105" s="28">
        <v>2</v>
      </c>
      <c r="I105" s="14">
        <v>9500</v>
      </c>
      <c r="J105" s="14">
        <f t="shared" si="4"/>
        <v>19000</v>
      </c>
      <c r="K105" s="9" t="s">
        <v>157</v>
      </c>
      <c r="L105" s="11" t="s">
        <v>158</v>
      </c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 t="s">
        <v>170</v>
      </c>
      <c r="I106" s="14">
        <v>12500</v>
      </c>
      <c r="J106" s="15">
        <v>-75000</v>
      </c>
      <c r="K106" s="9"/>
      <c r="L106" s="11"/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ref="J107:J112" si="5">I107*H107</f>
        <v>12500</v>
      </c>
      <c r="K107" s="26" t="s">
        <v>148</v>
      </c>
      <c r="L107" s="8" t="s">
        <v>149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150</v>
      </c>
      <c r="L108" s="11" t="s">
        <v>151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152</v>
      </c>
      <c r="L109" s="11" t="s">
        <v>153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143</v>
      </c>
      <c r="L110" s="11" t="s">
        <v>154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155</v>
      </c>
      <c r="L111" s="11" t="s">
        <v>156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169</v>
      </c>
      <c r="G112" s="12">
        <v>241267</v>
      </c>
      <c r="H112" s="28">
        <v>1</v>
      </c>
      <c r="I112" s="14">
        <v>12500</v>
      </c>
      <c r="J112" s="14">
        <f t="shared" si="5"/>
        <v>12500</v>
      </c>
      <c r="K112" s="9" t="s">
        <v>157</v>
      </c>
      <c r="L112" s="11" t="s">
        <v>158</v>
      </c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171</v>
      </c>
      <c r="G113" s="12">
        <v>241267</v>
      </c>
      <c r="H113" s="28" t="s">
        <v>164</v>
      </c>
      <c r="I113" s="14">
        <v>9500</v>
      </c>
      <c r="J113" s="15">
        <v>-57000</v>
      </c>
      <c r="K113" s="9"/>
      <c r="L113" s="11"/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ref="J114:J119" si="6">I114*H114</f>
        <v>9500</v>
      </c>
      <c r="K114" s="26" t="s">
        <v>148</v>
      </c>
      <c r="L114" s="8" t="s">
        <v>149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150</v>
      </c>
      <c r="L115" s="11" t="s">
        <v>151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152</v>
      </c>
      <c r="L116" s="11" t="s">
        <v>153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143</v>
      </c>
      <c r="L117" s="11" t="s">
        <v>154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155</v>
      </c>
      <c r="L118" s="11" t="s">
        <v>156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169</v>
      </c>
      <c r="G119" s="12">
        <v>241267</v>
      </c>
      <c r="H119" s="28">
        <v>1</v>
      </c>
      <c r="I119" s="14">
        <v>9500</v>
      </c>
      <c r="J119" s="14">
        <f t="shared" si="6"/>
        <v>9500</v>
      </c>
      <c r="K119" s="9" t="s">
        <v>157</v>
      </c>
      <c r="L119" s="11" t="s">
        <v>158</v>
      </c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 t="s">
        <v>173</v>
      </c>
      <c r="I120" s="14">
        <v>30000</v>
      </c>
      <c r="J120" s="15">
        <v>-180000</v>
      </c>
      <c r="K120" s="9"/>
      <c r="L120" s="11"/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ref="J121:J126" si="7">I121*H121</f>
        <v>30000</v>
      </c>
      <c r="K121" s="26" t="s">
        <v>148</v>
      </c>
      <c r="L121" s="8" t="s">
        <v>149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150</v>
      </c>
      <c r="L122" s="11" t="s">
        <v>151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152</v>
      </c>
      <c r="L123" s="11" t="s">
        <v>153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143</v>
      </c>
      <c r="L124" s="11" t="s">
        <v>154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155</v>
      </c>
      <c r="L125" s="11" t="s">
        <v>156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172</v>
      </c>
      <c r="G126" s="12">
        <v>241267</v>
      </c>
      <c r="H126" s="28">
        <v>1</v>
      </c>
      <c r="I126" s="14">
        <v>30000</v>
      </c>
      <c r="J126" s="14">
        <f t="shared" si="7"/>
        <v>30000</v>
      </c>
      <c r="K126" s="9" t="s">
        <v>157</v>
      </c>
      <c r="L126" s="11" t="s">
        <v>158</v>
      </c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 t="s">
        <v>175</v>
      </c>
      <c r="I127" s="14">
        <v>13500</v>
      </c>
      <c r="J127" s="15">
        <v>-243000</v>
      </c>
      <c r="K127" s="9"/>
      <c r="L127" s="11"/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ref="J128:J133" si="8">I128*H128</f>
        <v>40500</v>
      </c>
      <c r="K128" s="26" t="s">
        <v>148</v>
      </c>
      <c r="L128" s="8" t="s">
        <v>149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150</v>
      </c>
      <c r="L129" s="11" t="s">
        <v>151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152</v>
      </c>
      <c r="L130" s="11" t="s">
        <v>153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143</v>
      </c>
      <c r="L131" s="11" t="s">
        <v>154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155</v>
      </c>
      <c r="L132" s="11" t="s">
        <v>156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174</v>
      </c>
      <c r="G133" s="12">
        <v>241267</v>
      </c>
      <c r="H133" s="28">
        <v>3</v>
      </c>
      <c r="I133" s="14">
        <v>13500</v>
      </c>
      <c r="J133" s="14">
        <f t="shared" si="8"/>
        <v>40500</v>
      </c>
      <c r="K133" s="9" t="s">
        <v>157</v>
      </c>
      <c r="L133" s="11" t="s">
        <v>158</v>
      </c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 t="s">
        <v>164</v>
      </c>
      <c r="I134" s="14">
        <v>535000</v>
      </c>
      <c r="J134" s="15">
        <v>-3210000</v>
      </c>
      <c r="K134" s="9"/>
      <c r="L134" s="11"/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ref="J135:J140" si="9">I135*H135</f>
        <v>535000</v>
      </c>
      <c r="K135" s="26" t="s">
        <v>148</v>
      </c>
      <c r="L135" s="8" t="s">
        <v>149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150</v>
      </c>
      <c r="L136" s="11" t="s">
        <v>151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152</v>
      </c>
      <c r="L137" s="11" t="s">
        <v>153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143</v>
      </c>
      <c r="L138" s="11" t="s">
        <v>154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155</v>
      </c>
      <c r="L139" s="11" t="s">
        <v>156</v>
      </c>
    </row>
    <row r="140" spans="1:12" ht="84" hidden="1" x14ac:dyDescent="0.25">
      <c r="A140" s="8"/>
      <c r="B140" s="8">
        <v>60</v>
      </c>
      <c r="C140" s="11" t="s">
        <v>145</v>
      </c>
      <c r="D140" s="16">
        <v>6708300</v>
      </c>
      <c r="E140" s="11" t="s">
        <v>138</v>
      </c>
      <c r="F140" s="11" t="s">
        <v>176</v>
      </c>
      <c r="G140" s="12">
        <v>241267</v>
      </c>
      <c r="H140" s="28">
        <v>1</v>
      </c>
      <c r="I140" s="14">
        <v>535000</v>
      </c>
      <c r="J140" s="14">
        <f t="shared" si="9"/>
        <v>535000</v>
      </c>
      <c r="K140" s="9" t="s">
        <v>157</v>
      </c>
      <c r="L140" s="11" t="s">
        <v>158</v>
      </c>
    </row>
    <row r="141" spans="1:12" ht="126" hidden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178</v>
      </c>
      <c r="G141" s="12">
        <v>241448</v>
      </c>
      <c r="H141" s="13">
        <v>4</v>
      </c>
      <c r="I141" s="14">
        <v>500000</v>
      </c>
      <c r="J141" s="15">
        <v>-2000000</v>
      </c>
      <c r="K141" s="37" t="s">
        <v>179</v>
      </c>
      <c r="L141" s="34" t="s">
        <v>180</v>
      </c>
    </row>
    <row r="142" spans="1:12" ht="84" hidden="1" x14ac:dyDescent="0.25">
      <c r="A142" s="8"/>
      <c r="B142" s="8">
        <v>60</v>
      </c>
      <c r="C142" s="34" t="s">
        <v>177</v>
      </c>
      <c r="D142" s="16">
        <v>9837000</v>
      </c>
      <c r="E142" s="11" t="s">
        <v>138</v>
      </c>
      <c r="F142" s="11" t="s">
        <v>181</v>
      </c>
      <c r="G142" s="12">
        <v>241448</v>
      </c>
      <c r="H142" s="13">
        <v>1</v>
      </c>
      <c r="I142" s="14">
        <v>6000000</v>
      </c>
      <c r="J142" s="15">
        <v>-6000000</v>
      </c>
      <c r="K142" s="37" t="s">
        <v>179</v>
      </c>
      <c r="L142" s="34" t="s">
        <v>182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185</v>
      </c>
      <c r="G143" s="12">
        <v>241653</v>
      </c>
      <c r="H143" s="13" t="s">
        <v>24</v>
      </c>
      <c r="I143" s="14">
        <v>894500</v>
      </c>
      <c r="J143" s="15">
        <v>-894500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188</v>
      </c>
      <c r="G144" s="12">
        <v>241653</v>
      </c>
      <c r="H144" s="13" t="s">
        <v>18</v>
      </c>
      <c r="I144" s="14">
        <v>122000</v>
      </c>
      <c r="J144" s="15">
        <v>-122000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189</v>
      </c>
      <c r="G145" s="12">
        <v>241653</v>
      </c>
      <c r="H145" s="13" t="s">
        <v>21</v>
      </c>
      <c r="I145" s="14">
        <v>45000</v>
      </c>
      <c r="J145" s="15">
        <v>-45000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190</v>
      </c>
      <c r="G146" s="12">
        <v>241653</v>
      </c>
      <c r="H146" s="13" t="s">
        <v>21</v>
      </c>
      <c r="I146" s="14">
        <v>40000</v>
      </c>
      <c r="J146" s="15">
        <v>-40000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191</v>
      </c>
      <c r="G147" s="12">
        <v>241653</v>
      </c>
      <c r="H147" s="13" t="s">
        <v>24</v>
      </c>
      <c r="I147" s="14">
        <v>656000</v>
      </c>
      <c r="J147" s="15">
        <v>-656000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192</v>
      </c>
      <c r="G148" s="12">
        <v>241653</v>
      </c>
      <c r="H148" s="13" t="s">
        <v>193</v>
      </c>
      <c r="I148" s="14">
        <v>190000</v>
      </c>
      <c r="J148" s="15">
        <v>-380000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194</v>
      </c>
      <c r="G149" s="12">
        <v>241653</v>
      </c>
      <c r="H149" s="13" t="s">
        <v>21</v>
      </c>
      <c r="I149" s="14">
        <v>65500</v>
      </c>
      <c r="J149" s="15">
        <v>-65500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195</v>
      </c>
      <c r="G150" s="12">
        <v>241653</v>
      </c>
      <c r="H150" s="13" t="s">
        <v>24</v>
      </c>
      <c r="I150" s="14">
        <v>1100000</v>
      </c>
      <c r="J150" s="15">
        <v>-1100000</v>
      </c>
      <c r="K150" s="9" t="s">
        <v>186</v>
      </c>
      <c r="L150" s="11" t="s">
        <v>187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196</v>
      </c>
      <c r="G151" s="12">
        <v>241683</v>
      </c>
      <c r="H151" s="13" t="s">
        <v>79</v>
      </c>
      <c r="I151" s="14">
        <v>2207675</v>
      </c>
      <c r="J151" s="15">
        <v>-2207675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198</v>
      </c>
      <c r="G152" s="12">
        <v>241683</v>
      </c>
      <c r="H152" s="13" t="s">
        <v>36</v>
      </c>
      <c r="I152" s="14">
        <v>-3379900</v>
      </c>
      <c r="J152" s="15">
        <v>-3379900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199</v>
      </c>
      <c r="G153" s="12">
        <v>241683</v>
      </c>
      <c r="H153" s="13" t="s">
        <v>36</v>
      </c>
      <c r="I153" s="14">
        <v>-1338125</v>
      </c>
      <c r="J153" s="15">
        <v>-1338125</v>
      </c>
      <c r="K153" s="9" t="s">
        <v>186</v>
      </c>
      <c r="L153" s="11" t="s">
        <v>197</v>
      </c>
    </row>
    <row r="154" spans="1:12" ht="63" hidden="1" x14ac:dyDescent="0.25">
      <c r="A154" s="8"/>
      <c r="B154" s="8">
        <v>60</v>
      </c>
      <c r="C154" s="30" t="s">
        <v>183</v>
      </c>
      <c r="D154" s="16">
        <v>46108700</v>
      </c>
      <c r="E154" s="11" t="s">
        <v>184</v>
      </c>
      <c r="F154" s="11" t="s">
        <v>200</v>
      </c>
      <c r="G154" s="12">
        <v>241683</v>
      </c>
      <c r="H154" s="13" t="s">
        <v>36</v>
      </c>
      <c r="I154" s="14">
        <v>12938500</v>
      </c>
      <c r="J154" s="15">
        <v>-12938500</v>
      </c>
      <c r="K154" s="9" t="s">
        <v>186</v>
      </c>
      <c r="L154" s="11" t="s">
        <v>197</v>
      </c>
    </row>
    <row r="155" spans="1:12" ht="84" hidden="1" x14ac:dyDescent="0.25">
      <c r="A155" s="8"/>
      <c r="B155" s="8">
        <v>60</v>
      </c>
      <c r="C155" s="34" t="s">
        <v>201</v>
      </c>
      <c r="D155" s="16">
        <v>196000000</v>
      </c>
      <c r="E155" s="11" t="s">
        <v>202</v>
      </c>
      <c r="F155" s="11" t="s">
        <v>203</v>
      </c>
      <c r="G155" s="12">
        <v>241460</v>
      </c>
      <c r="H155" s="13" t="s">
        <v>79</v>
      </c>
      <c r="I155" s="14">
        <v>195700000</v>
      </c>
      <c r="J155" s="15">
        <v>-195700000</v>
      </c>
      <c r="K155" s="37" t="s">
        <v>202</v>
      </c>
      <c r="L155" s="11" t="s">
        <v>204</v>
      </c>
    </row>
    <row r="156" spans="1:12" ht="84" hidden="1" x14ac:dyDescent="0.25">
      <c r="A156" s="8"/>
      <c r="B156" s="8">
        <v>60</v>
      </c>
      <c r="C156" s="34" t="s">
        <v>201</v>
      </c>
      <c r="D156" s="16">
        <v>4000000</v>
      </c>
      <c r="E156" s="11" t="s">
        <v>202</v>
      </c>
      <c r="F156" s="11" t="s">
        <v>205</v>
      </c>
      <c r="G156" s="8"/>
      <c r="H156" s="28" t="s">
        <v>206</v>
      </c>
      <c r="I156" s="14">
        <v>3813937.62</v>
      </c>
      <c r="J156" s="15">
        <v>-3813937.62</v>
      </c>
      <c r="K156" s="37" t="s">
        <v>202</v>
      </c>
      <c r="L156" s="11" t="s">
        <v>207</v>
      </c>
    </row>
    <row r="157" spans="1:12" ht="42" hidden="1" x14ac:dyDescent="0.25">
      <c r="A157" s="8"/>
      <c r="B157" s="8">
        <v>60</v>
      </c>
      <c r="C157" s="37" t="s">
        <v>208</v>
      </c>
      <c r="D157" s="10">
        <v>6340000</v>
      </c>
      <c r="E157" s="11" t="s">
        <v>134</v>
      </c>
      <c r="F157" s="11" t="s">
        <v>209</v>
      </c>
      <c r="G157" s="12">
        <v>241157</v>
      </c>
      <c r="H157" s="13" t="s">
        <v>36</v>
      </c>
      <c r="I157" s="14">
        <v>6120000</v>
      </c>
      <c r="J157" s="15">
        <v>-6120000</v>
      </c>
      <c r="K157" s="37" t="s">
        <v>136</v>
      </c>
      <c r="L157" s="11" t="s">
        <v>107</v>
      </c>
    </row>
    <row r="158" spans="1:12" ht="63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105</v>
      </c>
      <c r="F158" s="11" t="s">
        <v>211</v>
      </c>
      <c r="G158" s="12">
        <v>241330</v>
      </c>
      <c r="H158" s="13" t="s">
        <v>36</v>
      </c>
      <c r="I158" s="14">
        <v>-7878170</v>
      </c>
      <c r="J158" s="15">
        <v>-7878170</v>
      </c>
      <c r="K158" s="37" t="s">
        <v>131</v>
      </c>
      <c r="L158" s="11" t="s">
        <v>132</v>
      </c>
    </row>
    <row r="159" spans="1:12" ht="126" hidden="1" x14ac:dyDescent="0.25">
      <c r="A159" s="8"/>
      <c r="B159" s="8">
        <v>60</v>
      </c>
      <c r="C159" s="36" t="s">
        <v>210</v>
      </c>
      <c r="D159" s="22">
        <v>68400000</v>
      </c>
      <c r="E159" s="11" t="s">
        <v>212</v>
      </c>
      <c r="F159" s="11" t="s">
        <v>213</v>
      </c>
      <c r="G159" s="12">
        <v>241112</v>
      </c>
      <c r="H159" s="13" t="s">
        <v>36</v>
      </c>
      <c r="I159" s="14">
        <v>38830000</v>
      </c>
      <c r="J159" s="15">
        <v>-38830000</v>
      </c>
      <c r="K159" s="37" t="s">
        <v>131</v>
      </c>
      <c r="L159" s="11" t="s">
        <v>132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216</v>
      </c>
      <c r="G160" s="12">
        <v>241411</v>
      </c>
      <c r="H160" s="13" t="s">
        <v>36</v>
      </c>
      <c r="I160" s="14">
        <v>34900000</v>
      </c>
      <c r="J160" s="15">
        <v>-34900000</v>
      </c>
      <c r="K160" s="37" t="s">
        <v>152</v>
      </c>
      <c r="L160" s="11" t="s">
        <v>217</v>
      </c>
    </row>
    <row r="161" spans="1:12" ht="105" hidden="1" x14ac:dyDescent="0.25">
      <c r="A161" s="8"/>
      <c r="B161" s="8">
        <v>60</v>
      </c>
      <c r="C161" s="34" t="s">
        <v>214</v>
      </c>
      <c r="D161" s="16">
        <v>61382000</v>
      </c>
      <c r="E161" s="11" t="s">
        <v>215</v>
      </c>
      <c r="F161" s="11" t="s">
        <v>218</v>
      </c>
      <c r="G161" s="12">
        <v>241411</v>
      </c>
      <c r="H161" s="13" t="s">
        <v>36</v>
      </c>
      <c r="I161" s="14">
        <v>23000000</v>
      </c>
      <c r="J161" s="15">
        <v>-23000000</v>
      </c>
      <c r="K161" s="37" t="s">
        <v>186</v>
      </c>
      <c r="L161" s="11" t="s">
        <v>187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221</v>
      </c>
      <c r="G162" s="12">
        <v>241112</v>
      </c>
      <c r="H162" s="13" t="s">
        <v>36</v>
      </c>
      <c r="I162" s="14">
        <v>-8028080</v>
      </c>
      <c r="J162" s="15">
        <v>-8028080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222</v>
      </c>
      <c r="G163" s="12">
        <v>241112</v>
      </c>
      <c r="H163" s="13" t="s">
        <v>36</v>
      </c>
      <c r="I163" s="14">
        <v>-7365455.8099999996</v>
      </c>
      <c r="J163" s="15">
        <v>-7365455.8099999996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223</v>
      </c>
      <c r="G164" s="12">
        <v>241112</v>
      </c>
      <c r="H164" s="13" t="s">
        <v>36</v>
      </c>
      <c r="I164" s="14">
        <v>-4871199.6100000003</v>
      </c>
      <c r="J164" s="15">
        <v>-4871199.6100000003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224</v>
      </c>
      <c r="G165" s="12">
        <v>241112</v>
      </c>
      <c r="H165" s="13" t="s">
        <v>79</v>
      </c>
      <c r="I165" s="14">
        <v>-242141</v>
      </c>
      <c r="J165" s="15">
        <v>-242141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225</v>
      </c>
      <c r="G166" s="12">
        <v>241112</v>
      </c>
      <c r="H166" s="13" t="s">
        <v>26</v>
      </c>
      <c r="I166" s="14">
        <v>-5741318.3099999996</v>
      </c>
      <c r="J166" s="15">
        <v>-5741318.3099999996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226</v>
      </c>
      <c r="G167" s="12">
        <v>241112</v>
      </c>
      <c r="H167" s="13" t="s">
        <v>79</v>
      </c>
      <c r="I167" s="14">
        <v>-3759984.84</v>
      </c>
      <c r="J167" s="15">
        <v>-3759984.84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227</v>
      </c>
      <c r="G168" s="12">
        <v>241112</v>
      </c>
      <c r="H168" s="13" t="s">
        <v>79</v>
      </c>
      <c r="I168" s="14">
        <v>-9492059.0299999993</v>
      </c>
      <c r="J168" s="15">
        <v>-9492059.0299999993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228</v>
      </c>
      <c r="G169" s="12">
        <v>241112</v>
      </c>
      <c r="H169" s="13" t="s">
        <v>79</v>
      </c>
      <c r="I169" s="14">
        <v>-386792.89</v>
      </c>
      <c r="J169" s="15">
        <v>-386792.89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229</v>
      </c>
      <c r="G170" s="12">
        <v>241112</v>
      </c>
      <c r="H170" s="13" t="s">
        <v>79</v>
      </c>
      <c r="I170" s="14">
        <v>-13453596.779999999</v>
      </c>
      <c r="J170" s="15">
        <v>-13453596.779999999</v>
      </c>
      <c r="K170" s="37" t="s">
        <v>131</v>
      </c>
      <c r="L170" s="11" t="s">
        <v>132</v>
      </c>
    </row>
    <row r="171" spans="1:12" ht="84" hidden="1" x14ac:dyDescent="0.25">
      <c r="A171" s="8"/>
      <c r="B171" s="8">
        <v>60</v>
      </c>
      <c r="C171" s="34" t="s">
        <v>220</v>
      </c>
      <c r="D171" s="16">
        <v>71000000</v>
      </c>
      <c r="E171" s="11" t="s">
        <v>219</v>
      </c>
      <c r="F171" s="11" t="s">
        <v>230</v>
      </c>
      <c r="G171" s="12">
        <v>241112</v>
      </c>
      <c r="H171" s="13" t="s">
        <v>36</v>
      </c>
      <c r="I171" s="14">
        <v>-16161116.67</v>
      </c>
      <c r="J171" s="15">
        <v>-16161116.67</v>
      </c>
      <c r="K171" s="37" t="s">
        <v>131</v>
      </c>
      <c r="L171" s="11" t="s">
        <v>132</v>
      </c>
    </row>
    <row r="172" spans="1:12" ht="105" hidden="1" x14ac:dyDescent="0.25">
      <c r="A172" s="8"/>
      <c r="B172" s="8">
        <v>60</v>
      </c>
      <c r="C172" s="11" t="s">
        <v>231</v>
      </c>
      <c r="D172" s="10">
        <v>2463000</v>
      </c>
      <c r="E172" s="11" t="s">
        <v>34</v>
      </c>
      <c r="F172" s="11" t="s">
        <v>232</v>
      </c>
      <c r="G172" s="12">
        <v>241631</v>
      </c>
      <c r="H172" s="13" t="s">
        <v>36</v>
      </c>
      <c r="I172" s="14">
        <v>-2063035</v>
      </c>
      <c r="J172" s="15">
        <v>-2063035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235</v>
      </c>
      <c r="G173" s="12">
        <v>241631</v>
      </c>
      <c r="H173" s="13" t="s">
        <v>36</v>
      </c>
      <c r="I173" s="14">
        <v>927350</v>
      </c>
      <c r="J173" s="15">
        <v>-927350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236</v>
      </c>
      <c r="G174" s="12">
        <v>241631</v>
      </c>
      <c r="H174" s="13" t="s">
        <v>36</v>
      </c>
      <c r="I174" s="14">
        <v>1360000</v>
      </c>
      <c r="J174" s="15">
        <v>-1360000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237</v>
      </c>
      <c r="G175" s="12">
        <v>241631</v>
      </c>
      <c r="H175" s="13" t="s">
        <v>36</v>
      </c>
      <c r="I175" s="14">
        <v>1035000</v>
      </c>
      <c r="J175" s="15">
        <v>-1035000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238</v>
      </c>
      <c r="G176" s="12">
        <v>241631</v>
      </c>
      <c r="H176" s="13" t="s">
        <v>79</v>
      </c>
      <c r="I176" s="14">
        <v>188535</v>
      </c>
      <c r="J176" s="15">
        <v>-188535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239</v>
      </c>
      <c r="G177" s="12">
        <v>241631</v>
      </c>
      <c r="H177" s="13" t="s">
        <v>36</v>
      </c>
      <c r="I177" s="14">
        <v>-1064800</v>
      </c>
      <c r="J177" s="15">
        <v>-1064800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240</v>
      </c>
      <c r="G178" s="12">
        <v>241631</v>
      </c>
      <c r="H178" s="13" t="s">
        <v>36</v>
      </c>
      <c r="I178" s="14">
        <v>609000</v>
      </c>
      <c r="J178" s="15">
        <v>-609000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241</v>
      </c>
      <c r="G179" s="12">
        <v>241631</v>
      </c>
      <c r="H179" s="13" t="s">
        <v>26</v>
      </c>
      <c r="I179" s="14">
        <v>300000</v>
      </c>
      <c r="J179" s="15">
        <v>-300000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242</v>
      </c>
      <c r="G180" s="12">
        <v>241631</v>
      </c>
      <c r="H180" s="13" t="s">
        <v>26</v>
      </c>
      <c r="I180" s="14">
        <v>17000</v>
      </c>
      <c r="J180" s="15">
        <v>-17000</v>
      </c>
      <c r="K180" s="9" t="s">
        <v>34</v>
      </c>
      <c r="L180" s="11" t="s">
        <v>233</v>
      </c>
    </row>
    <row r="181" spans="1:12" ht="105" hidden="1" x14ac:dyDescent="0.25">
      <c r="A181" s="8"/>
      <c r="B181" s="8">
        <v>60</v>
      </c>
      <c r="C181" s="11" t="s">
        <v>234</v>
      </c>
      <c r="D181" s="16">
        <v>12403600</v>
      </c>
      <c r="E181" s="11" t="s">
        <v>34</v>
      </c>
      <c r="F181" s="11" t="s">
        <v>243</v>
      </c>
      <c r="G181" s="12">
        <v>241631</v>
      </c>
      <c r="H181" s="13" t="s">
        <v>36</v>
      </c>
      <c r="I181" s="14">
        <v>481990</v>
      </c>
      <c r="J181" s="15">
        <v>-481990</v>
      </c>
      <c r="K181" s="9" t="s">
        <v>34</v>
      </c>
      <c r="L181" s="11" t="s">
        <v>233</v>
      </c>
    </row>
    <row r="182" spans="1:12" ht="126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 t="s">
        <v>173</v>
      </c>
      <c r="I182" s="14">
        <v>28000</v>
      </c>
      <c r="J182" s="15">
        <v>-168000</v>
      </c>
      <c r="K182" s="9"/>
      <c r="L182" s="11" t="s">
        <v>246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>H183*I183</f>
        <v>28000</v>
      </c>
      <c r="K183" s="26" t="s">
        <v>247</v>
      </c>
      <c r="L183" s="11" t="s">
        <v>248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ref="J184:J188" si="10">H184*I184</f>
        <v>28000</v>
      </c>
      <c r="K184" s="26" t="s">
        <v>249</v>
      </c>
      <c r="L184" s="11" t="s">
        <v>250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251</v>
      </c>
      <c r="L185" s="11" t="s">
        <v>252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253</v>
      </c>
      <c r="L186" s="11" t="s">
        <v>254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255</v>
      </c>
      <c r="L187" s="11" t="s">
        <v>256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245</v>
      </c>
      <c r="G188" s="32">
        <v>241571</v>
      </c>
      <c r="H188" s="28">
        <v>1</v>
      </c>
      <c r="I188" s="14">
        <v>28000</v>
      </c>
      <c r="J188" s="27">
        <f t="shared" si="10"/>
        <v>28000</v>
      </c>
      <c r="K188" s="9" t="s">
        <v>257</v>
      </c>
      <c r="L188" s="11" t="s">
        <v>258</v>
      </c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 t="s">
        <v>160</v>
      </c>
      <c r="I189" s="14">
        <v>12000</v>
      </c>
      <c r="J189" s="27">
        <v>-1080000</v>
      </c>
      <c r="K189" s="9"/>
      <c r="L189" s="11"/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>H190*I190</f>
        <v>180000</v>
      </c>
      <c r="K190" s="26" t="s">
        <v>247</v>
      </c>
      <c r="L190" s="11" t="s">
        <v>248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ref="J191:J195" si="11">H191*I191</f>
        <v>180000</v>
      </c>
      <c r="K191" s="26" t="s">
        <v>249</v>
      </c>
      <c r="L191" s="11" t="s">
        <v>250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251</v>
      </c>
      <c r="L192" s="11" t="s">
        <v>252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253</v>
      </c>
      <c r="L193" s="11" t="s">
        <v>254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255</v>
      </c>
      <c r="L194" s="11" t="s">
        <v>256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159</v>
      </c>
      <c r="G195" s="32">
        <v>241571</v>
      </c>
      <c r="H195" s="28">
        <v>15</v>
      </c>
      <c r="I195" s="14">
        <v>12000</v>
      </c>
      <c r="J195" s="27">
        <f t="shared" si="11"/>
        <v>180000</v>
      </c>
      <c r="K195" s="9" t="s">
        <v>257</v>
      </c>
      <c r="L195" s="11" t="s">
        <v>258</v>
      </c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 t="s">
        <v>147</v>
      </c>
      <c r="I196" s="14">
        <v>17500</v>
      </c>
      <c r="J196" s="15">
        <v>-210000</v>
      </c>
      <c r="K196" s="9"/>
      <c r="L196" s="11"/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>H197*I197</f>
        <v>35000</v>
      </c>
      <c r="K197" s="26" t="s">
        <v>247</v>
      </c>
      <c r="L197" s="11" t="s">
        <v>248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ref="J198:J202" si="12">H198*I198</f>
        <v>35000</v>
      </c>
      <c r="K198" s="26" t="s">
        <v>249</v>
      </c>
      <c r="L198" s="11" t="s">
        <v>250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251</v>
      </c>
      <c r="L199" s="11" t="s">
        <v>252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253</v>
      </c>
      <c r="L200" s="11" t="s">
        <v>254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255</v>
      </c>
      <c r="L201" s="11" t="s">
        <v>256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259</v>
      </c>
      <c r="G202" s="32">
        <v>241571</v>
      </c>
      <c r="H202" s="28">
        <v>2</v>
      </c>
      <c r="I202" s="14">
        <v>17500</v>
      </c>
      <c r="J202" s="15">
        <f t="shared" si="12"/>
        <v>35000</v>
      </c>
      <c r="K202" s="9" t="s">
        <v>257</v>
      </c>
      <c r="L202" s="11" t="s">
        <v>258</v>
      </c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 t="s">
        <v>170</v>
      </c>
      <c r="I203" s="14">
        <v>13000</v>
      </c>
      <c r="J203" s="15">
        <v>-78000</v>
      </c>
      <c r="K203" s="9"/>
      <c r="L203" s="11"/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>H204*I204</f>
        <v>13000</v>
      </c>
      <c r="K204" s="26" t="s">
        <v>247</v>
      </c>
      <c r="L204" s="11" t="s">
        <v>248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ref="J205:J209" si="13">H205*I205</f>
        <v>13000</v>
      </c>
      <c r="K205" s="26" t="s">
        <v>249</v>
      </c>
      <c r="L205" s="11" t="s">
        <v>250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251</v>
      </c>
      <c r="L206" s="11" t="s">
        <v>252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253</v>
      </c>
      <c r="L207" s="11" t="s">
        <v>254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255</v>
      </c>
      <c r="L208" s="11" t="s">
        <v>256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169</v>
      </c>
      <c r="G209" s="32">
        <v>241571</v>
      </c>
      <c r="H209" s="28">
        <v>1</v>
      </c>
      <c r="I209" s="14">
        <v>13000</v>
      </c>
      <c r="J209" s="15">
        <f t="shared" si="13"/>
        <v>13000</v>
      </c>
      <c r="K209" s="9" t="s">
        <v>257</v>
      </c>
      <c r="L209" s="11" t="s">
        <v>258</v>
      </c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 t="s">
        <v>164</v>
      </c>
      <c r="I210" s="14">
        <v>5500</v>
      </c>
      <c r="J210" s="15">
        <v>-33000</v>
      </c>
      <c r="K210" s="9"/>
      <c r="L210" s="11"/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>H211*I211</f>
        <v>5500</v>
      </c>
      <c r="K211" s="26" t="s">
        <v>247</v>
      </c>
      <c r="L211" s="11" t="s">
        <v>248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ref="J212:J216" si="14">H212*I212</f>
        <v>5500</v>
      </c>
      <c r="K212" s="26" t="s">
        <v>249</v>
      </c>
      <c r="L212" s="11" t="s">
        <v>250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251</v>
      </c>
      <c r="L213" s="11" t="s">
        <v>252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253</v>
      </c>
      <c r="L214" s="11" t="s">
        <v>254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255</v>
      </c>
      <c r="L215" s="11" t="s">
        <v>256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163</v>
      </c>
      <c r="G216" s="32">
        <v>241571</v>
      </c>
      <c r="H216" s="28">
        <v>1</v>
      </c>
      <c r="I216" s="14">
        <v>5500</v>
      </c>
      <c r="J216" s="15">
        <f t="shared" si="14"/>
        <v>5500</v>
      </c>
      <c r="K216" s="9" t="s">
        <v>257</v>
      </c>
      <c r="L216" s="11" t="s">
        <v>258</v>
      </c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 t="s">
        <v>175</v>
      </c>
      <c r="I217" s="14">
        <v>13500</v>
      </c>
      <c r="J217" s="15">
        <v>-243000</v>
      </c>
      <c r="K217" s="9"/>
      <c r="L217" s="11"/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>H218*I218</f>
        <v>40500</v>
      </c>
      <c r="K218" s="26" t="s">
        <v>247</v>
      </c>
      <c r="L218" s="11" t="s">
        <v>248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ref="J219:J223" si="15">H219*I219</f>
        <v>40500</v>
      </c>
      <c r="K219" s="26" t="s">
        <v>249</v>
      </c>
      <c r="L219" s="11" t="s">
        <v>250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251</v>
      </c>
      <c r="L220" s="11" t="s">
        <v>252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253</v>
      </c>
      <c r="L221" s="11" t="s">
        <v>254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255</v>
      </c>
      <c r="L222" s="11" t="s">
        <v>256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174</v>
      </c>
      <c r="G223" s="32">
        <v>241571</v>
      </c>
      <c r="H223" s="28">
        <v>3</v>
      </c>
      <c r="I223" s="14">
        <v>13500</v>
      </c>
      <c r="J223" s="15">
        <f t="shared" si="15"/>
        <v>40500</v>
      </c>
      <c r="K223" s="9" t="s">
        <v>257</v>
      </c>
      <c r="L223" s="11" t="s">
        <v>258</v>
      </c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 t="s">
        <v>164</v>
      </c>
      <c r="I224" s="14">
        <v>9500</v>
      </c>
      <c r="J224" s="15">
        <v>-57000</v>
      </c>
      <c r="K224" s="9"/>
      <c r="L224" s="11"/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>H225*I225</f>
        <v>9500</v>
      </c>
      <c r="K225" s="26" t="s">
        <v>247</v>
      </c>
      <c r="L225" s="11" t="s">
        <v>248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ref="J226:J230" si="16">H226*I226</f>
        <v>9500</v>
      </c>
      <c r="K226" s="26" t="s">
        <v>249</v>
      </c>
      <c r="L226" s="11" t="s">
        <v>250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251</v>
      </c>
      <c r="L227" s="11" t="s">
        <v>252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253</v>
      </c>
      <c r="L228" s="11" t="s">
        <v>254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255</v>
      </c>
      <c r="L229" s="11" t="s">
        <v>256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171</v>
      </c>
      <c r="G230" s="32">
        <v>241571</v>
      </c>
      <c r="H230" s="28">
        <v>1</v>
      </c>
      <c r="I230" s="14">
        <v>9500</v>
      </c>
      <c r="J230" s="15">
        <f t="shared" si="16"/>
        <v>9500</v>
      </c>
      <c r="K230" s="9" t="s">
        <v>257</v>
      </c>
      <c r="L230" s="11" t="s">
        <v>258</v>
      </c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 t="s">
        <v>162</v>
      </c>
      <c r="I231" s="14">
        <v>16000</v>
      </c>
      <c r="J231" s="15">
        <v>-96000</v>
      </c>
      <c r="K231" s="9"/>
      <c r="L231" s="11"/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>H232*I232</f>
        <v>16000</v>
      </c>
      <c r="K232" s="26" t="s">
        <v>247</v>
      </c>
      <c r="L232" s="11" t="s">
        <v>248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ref="J233:J237" si="17">H233*I233</f>
        <v>16000</v>
      </c>
      <c r="K233" s="26" t="s">
        <v>249</v>
      </c>
      <c r="L233" s="11" t="s">
        <v>250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251</v>
      </c>
      <c r="L234" s="11" t="s">
        <v>252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253</v>
      </c>
      <c r="L235" s="11" t="s">
        <v>254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255</v>
      </c>
      <c r="L236" s="11" t="s">
        <v>256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260</v>
      </c>
      <c r="G237" s="32">
        <v>241571</v>
      </c>
      <c r="H237" s="28">
        <v>1</v>
      </c>
      <c r="I237" s="14">
        <v>16000</v>
      </c>
      <c r="J237" s="15">
        <f t="shared" si="17"/>
        <v>16000</v>
      </c>
      <c r="K237" s="9" t="s">
        <v>257</v>
      </c>
      <c r="L237" s="11" t="s">
        <v>258</v>
      </c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 t="s">
        <v>147</v>
      </c>
      <c r="I238" s="14">
        <v>9500</v>
      </c>
      <c r="J238" s="15">
        <v>-114000</v>
      </c>
      <c r="K238" s="9"/>
      <c r="L238" s="11"/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>H239*I239</f>
        <v>19000</v>
      </c>
      <c r="K239" s="26" t="s">
        <v>247</v>
      </c>
      <c r="L239" s="11" t="s">
        <v>248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ref="J240:J244" si="18">H240*I240</f>
        <v>19000</v>
      </c>
      <c r="K240" s="26" t="s">
        <v>249</v>
      </c>
      <c r="L240" s="11" t="s">
        <v>250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251</v>
      </c>
      <c r="L241" s="11" t="s">
        <v>252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253</v>
      </c>
      <c r="L242" s="11" t="s">
        <v>254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255</v>
      </c>
      <c r="L243" s="11" t="s">
        <v>256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168</v>
      </c>
      <c r="G244" s="32">
        <v>241571</v>
      </c>
      <c r="H244" s="28">
        <v>2</v>
      </c>
      <c r="I244" s="14">
        <v>9500</v>
      </c>
      <c r="J244" s="15">
        <f t="shared" si="18"/>
        <v>19000</v>
      </c>
      <c r="K244" s="9" t="s">
        <v>257</v>
      </c>
      <c r="L244" s="11" t="s">
        <v>258</v>
      </c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261</v>
      </c>
      <c r="G245" s="32">
        <v>241571</v>
      </c>
      <c r="H245" s="28" t="s">
        <v>164</v>
      </c>
      <c r="I245" s="14">
        <v>535000</v>
      </c>
      <c r="J245" s="15">
        <v>-3210000</v>
      </c>
      <c r="K245" s="9"/>
      <c r="L245" s="11"/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>H246*I246</f>
        <v>535000</v>
      </c>
      <c r="K246" s="26" t="s">
        <v>247</v>
      </c>
      <c r="L246" s="11" t="s">
        <v>248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ref="J247:J251" si="19">H247*I247</f>
        <v>535000</v>
      </c>
      <c r="K247" s="26" t="s">
        <v>249</v>
      </c>
      <c r="L247" s="11" t="s">
        <v>250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251</v>
      </c>
      <c r="L248" s="11" t="s">
        <v>252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253</v>
      </c>
      <c r="L249" s="11" t="s">
        <v>254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255</v>
      </c>
      <c r="L250" s="11" t="s">
        <v>256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171</v>
      </c>
      <c r="G251" s="32">
        <v>241571</v>
      </c>
      <c r="H251" s="28">
        <v>1</v>
      </c>
      <c r="I251" s="14">
        <v>535000</v>
      </c>
      <c r="J251" s="15">
        <f t="shared" si="19"/>
        <v>535000</v>
      </c>
      <c r="K251" s="9" t="s">
        <v>257</v>
      </c>
      <c r="L251" s="11" t="s">
        <v>258</v>
      </c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 t="s">
        <v>166</v>
      </c>
      <c r="I252" s="14">
        <v>5000</v>
      </c>
      <c r="J252" s="15">
        <v>-60000</v>
      </c>
      <c r="K252" s="9"/>
      <c r="L252" s="11"/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>H253*I253</f>
        <v>10000</v>
      </c>
      <c r="K253" s="26" t="s">
        <v>247</v>
      </c>
      <c r="L253" s="11" t="s">
        <v>248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ref="J254:J258" si="20">H254*I254</f>
        <v>10000</v>
      </c>
      <c r="K254" s="26" t="s">
        <v>249</v>
      </c>
      <c r="L254" s="11" t="s">
        <v>250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251</v>
      </c>
      <c r="L255" s="11" t="s">
        <v>252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253</v>
      </c>
      <c r="L256" s="11" t="s">
        <v>254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255</v>
      </c>
      <c r="L257" s="11" t="s">
        <v>256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262</v>
      </c>
      <c r="G258" s="32">
        <v>241571</v>
      </c>
      <c r="H258" s="28">
        <v>2</v>
      </c>
      <c r="I258" s="14">
        <v>5000</v>
      </c>
      <c r="J258" s="15">
        <f t="shared" si="20"/>
        <v>10000</v>
      </c>
      <c r="K258" s="9" t="s">
        <v>257</v>
      </c>
      <c r="L258" s="11" t="s">
        <v>258</v>
      </c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 t="s">
        <v>162</v>
      </c>
      <c r="I259" s="14">
        <v>11800</v>
      </c>
      <c r="J259" s="15">
        <v>-70800</v>
      </c>
      <c r="K259" s="9"/>
      <c r="L259" s="11"/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>H260*I260</f>
        <v>11800</v>
      </c>
      <c r="K260" s="26" t="s">
        <v>247</v>
      </c>
      <c r="L260" s="11" t="s">
        <v>248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ref="J261:J265" si="21">H261*I261</f>
        <v>11800</v>
      </c>
      <c r="K261" s="26" t="s">
        <v>249</v>
      </c>
      <c r="L261" s="11" t="s">
        <v>250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251</v>
      </c>
      <c r="L262" s="11" t="s">
        <v>252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253</v>
      </c>
      <c r="L263" s="11" t="s">
        <v>254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255</v>
      </c>
      <c r="L264" s="11" t="s">
        <v>256</v>
      </c>
    </row>
    <row r="265" spans="1:12" ht="105" hidden="1" x14ac:dyDescent="0.25">
      <c r="A265" s="8"/>
      <c r="B265" s="8">
        <v>61</v>
      </c>
      <c r="C265" s="11" t="s">
        <v>244</v>
      </c>
      <c r="D265" s="16">
        <v>6712500</v>
      </c>
      <c r="E265" s="11" t="s">
        <v>138</v>
      </c>
      <c r="F265" s="11" t="s">
        <v>263</v>
      </c>
      <c r="G265" s="32">
        <v>241571</v>
      </c>
      <c r="H265" s="28">
        <v>1</v>
      </c>
      <c r="I265" s="14">
        <v>11800</v>
      </c>
      <c r="J265" s="15">
        <f t="shared" si="21"/>
        <v>11800</v>
      </c>
      <c r="K265" s="9" t="s">
        <v>257</v>
      </c>
      <c r="L265" s="11" t="s">
        <v>258</v>
      </c>
    </row>
    <row r="266" spans="1:12" ht="126" hidden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13" t="s">
        <v>266</v>
      </c>
      <c r="I266" s="15">
        <v>-637525.81000000006</v>
      </c>
      <c r="J266" s="15">
        <v>-637525.81000000006</v>
      </c>
      <c r="K266" s="37"/>
      <c r="L266" s="11" t="s">
        <v>267</v>
      </c>
    </row>
    <row r="267" spans="1:12" ht="126" hidden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ref="J267:J271" si="22">H267*I267</f>
        <v>127525.162</v>
      </c>
      <c r="K267" s="37" t="s">
        <v>155</v>
      </c>
      <c r="L267" s="11" t="s">
        <v>268</v>
      </c>
    </row>
    <row r="268" spans="1:12" ht="126" hidden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143</v>
      </c>
      <c r="L268" s="11" t="s">
        <v>269</v>
      </c>
    </row>
    <row r="269" spans="1:12" ht="126" hidden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270</v>
      </c>
      <c r="L269" s="11" t="s">
        <v>271</v>
      </c>
    </row>
    <row r="270" spans="1:12" ht="126" hidden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 t="s">
        <v>251</v>
      </c>
      <c r="L270" s="11" t="s">
        <v>272</v>
      </c>
    </row>
    <row r="271" spans="1:12" ht="126" hidden="1" x14ac:dyDescent="0.25">
      <c r="A271" s="8"/>
      <c r="B271" s="8">
        <v>61</v>
      </c>
      <c r="C271" s="34" t="s">
        <v>264</v>
      </c>
      <c r="D271" s="16">
        <v>725000</v>
      </c>
      <c r="E271" s="11" t="s">
        <v>43</v>
      </c>
      <c r="F271" s="11" t="s">
        <v>265</v>
      </c>
      <c r="G271" s="12">
        <v>241575</v>
      </c>
      <c r="H271" s="28">
        <v>1</v>
      </c>
      <c r="I271" s="33">
        <v>127525.162</v>
      </c>
      <c r="J271" s="15">
        <f t="shared" si="22"/>
        <v>127525.162</v>
      </c>
      <c r="K271" s="37"/>
      <c r="L271" s="11"/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275</v>
      </c>
      <c r="G272" s="12">
        <v>241554</v>
      </c>
      <c r="H272" s="13" t="s">
        <v>36</v>
      </c>
      <c r="I272" s="14">
        <v>3259003.2</v>
      </c>
      <c r="J272" s="15">
        <v>-3259003.2</v>
      </c>
      <c r="K272" s="37" t="s">
        <v>131</v>
      </c>
      <c r="L272" s="11" t="s">
        <v>132</v>
      </c>
    </row>
    <row r="273" spans="1:12" ht="84" hidden="1" x14ac:dyDescent="0.25">
      <c r="A273" s="8"/>
      <c r="B273" s="8">
        <v>61</v>
      </c>
      <c r="C273" s="34" t="s">
        <v>273</v>
      </c>
      <c r="D273" s="16">
        <v>33162000</v>
      </c>
      <c r="E273" s="11" t="s">
        <v>274</v>
      </c>
      <c r="F273" s="11" t="s">
        <v>276</v>
      </c>
      <c r="G273" s="12">
        <v>241554</v>
      </c>
      <c r="H273" s="13" t="s">
        <v>36</v>
      </c>
      <c r="I273" s="14">
        <v>27764331.800000001</v>
      </c>
      <c r="J273" s="15">
        <v>-27764331.800000001</v>
      </c>
      <c r="K273" s="37" t="s">
        <v>131</v>
      </c>
      <c r="L273" s="11" t="s">
        <v>132</v>
      </c>
    </row>
    <row r="275" spans="1:12" ht="21" x14ac:dyDescent="0.35">
      <c r="I275" s="54" t="s">
        <v>278</v>
      </c>
      <c r="J275" s="68" t="s">
        <v>283</v>
      </c>
      <c r="K275" s="68"/>
      <c r="L275" s="57" t="s">
        <v>279</v>
      </c>
    </row>
    <row r="276" spans="1:12" ht="21" x14ac:dyDescent="0.35">
      <c r="I276" s="54" t="s">
        <v>280</v>
      </c>
      <c r="J276" s="68" t="s">
        <v>282</v>
      </c>
      <c r="K276" s="68"/>
      <c r="L276" s="57"/>
    </row>
    <row r="277" spans="1:12" ht="21" x14ac:dyDescent="0.35">
      <c r="I277" s="54" t="s">
        <v>281</v>
      </c>
      <c r="J277" s="67">
        <v>241981</v>
      </c>
      <c r="K277" s="67"/>
      <c r="L277" s="57"/>
    </row>
    <row r="278" spans="1:12" ht="21" x14ac:dyDescent="0.35">
      <c r="I278" s="58"/>
      <c r="J278" s="55"/>
      <c r="K278" s="56"/>
      <c r="L278" s="57"/>
    </row>
  </sheetData>
  <autoFilter ref="A4:L273">
    <filterColumn colId="2">
      <filters>
        <filter val="โครงการมนต์เสน่ห์ท่องเที่ยวภาคใต้ฝั่งอ่าวไทย (Zest Guft Of Southern Destition) (มนเสห่ห์เมืองใต้)_x000a_"/>
      </filters>
    </filterColumn>
    <filterColumn colId="10">
      <filters>
        <filter val="อบต.ทุ่งใส"/>
      </filters>
    </filterColumn>
  </autoFilter>
  <mergeCells count="7">
    <mergeCell ref="J277:K277"/>
    <mergeCell ref="A1:L1"/>
    <mergeCell ref="A2:L2"/>
    <mergeCell ref="C3:E3"/>
    <mergeCell ref="G3:K3"/>
    <mergeCell ref="J275:K275"/>
    <mergeCell ref="J276:K276"/>
  </mergeCells>
  <pageMargins left="0.2" right="0.2" top="0.27" bottom="0.19" header="0.3" footer="0.17"/>
  <pageSetup paperSize="9" scale="58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E25</f>
        <v>สนง.การท่องเที่ยวและกีฬาจังหวัดนครศรีธรรมราช</v>
      </c>
      <c r="D3" s="66"/>
      <c r="E3" s="66"/>
      <c r="F3" s="39" t="s">
        <v>2</v>
      </c>
      <c r="G3" s="66" t="str">
        <f>K25</f>
        <v>อบต.แหลมตะลุมพุก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x14ac:dyDescent="0.25">
      <c r="A25" s="8">
        <v>1</v>
      </c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มนต์เสน่ห์ท่องเที่ยวภาคใต้ฝั่งอ่าวไทย (Zest Guft Of Southern Destition) (มนเสห่ห์เมืองใต้)_x000a_"/>
      </filters>
    </filterColumn>
    <filterColumn colId="10">
      <filters>
        <filter val="อบต.แหลมตะลุมพุก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E26</f>
        <v>สนง.การท่องเที่ยวและกีฬาจังหวัดนครศรีธรรมราช</v>
      </c>
      <c r="D3" s="66"/>
      <c r="E3" s="66"/>
      <c r="F3" s="39" t="s">
        <v>2</v>
      </c>
      <c r="G3" s="66" t="str">
        <f>K26</f>
        <v>เทศบาลตำบลท่าแพ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x14ac:dyDescent="0.25">
      <c r="A26" s="8">
        <v>1</v>
      </c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มนต์เสน่ห์ท่องเที่ยวภาคใต้ฝั่งอ่าวไทย (Zest Guft Of Southern Destition) (มนเสห่ห์เมืองใต้)_x000a_"/>
      </filters>
    </filterColumn>
    <filterColumn colId="10">
      <filters>
        <filter val="เทศบาลตำบลท่าแพ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E27</f>
        <v>สนง.การท่องเที่ยวและกีฬาจังหวัดนครศรีธรรมราช</v>
      </c>
      <c r="D3" s="66"/>
      <c r="E3" s="66"/>
      <c r="F3" s="39" t="s">
        <v>2</v>
      </c>
      <c r="G3" s="66" t="str">
        <f>K27</f>
        <v>อบต.ท่าซัก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x14ac:dyDescent="0.25">
      <c r="A27" s="8">
        <v>1</v>
      </c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hidden="1" x14ac:dyDescent="0.25">
      <c r="A28" s="8"/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มนต์เสน่ห์ท่องเที่ยวภาคใต้ฝั่งอ่าวไทย (Zest Guft Of Southern Destition) (มนเสห่ห์เมืองใต้)_x000a_"/>
      </filters>
    </filterColumn>
    <filterColumn colId="10">
      <filters>
        <filter val="อบต.ท่าซัก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E28</f>
        <v>สนง.การท่องเที่ยวและกีฬาจังหวัดนครศรีธรรมราช</v>
      </c>
      <c r="D3" s="66"/>
      <c r="E3" s="66"/>
      <c r="F3" s="39" t="s">
        <v>2</v>
      </c>
      <c r="G3" s="66" t="str">
        <f>K28</f>
        <v>เทศบาลตำบลปากนคร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x14ac:dyDescent="0.25">
      <c r="A10" s="8"/>
      <c r="B10" s="8">
        <v>54</v>
      </c>
      <c r="C10" s="9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9" t="s">
        <v>16</v>
      </c>
      <c r="L10" s="11" t="s">
        <v>30</v>
      </c>
    </row>
    <row r="11" spans="1:12" ht="63" hidden="1" x14ac:dyDescent="0.25">
      <c r="A11" s="8"/>
      <c r="B11" s="8">
        <v>54</v>
      </c>
      <c r="C11" s="9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9" t="s">
        <v>16</v>
      </c>
      <c r="L11" s="11" t="s">
        <v>30</v>
      </c>
    </row>
    <row r="12" spans="1:12" ht="84" hidden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11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9" t="s">
        <v>60</v>
      </c>
      <c r="L21" s="11" t="s">
        <v>60</v>
      </c>
    </row>
    <row r="22" spans="1:12" ht="84" hidden="1" x14ac:dyDescent="0.25">
      <c r="A22" s="8"/>
      <c r="B22" s="8">
        <v>56</v>
      </c>
      <c r="C22" s="11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9" t="s">
        <v>60</v>
      </c>
      <c r="L22" s="11" t="s">
        <v>60</v>
      </c>
    </row>
    <row r="23" spans="1:12" ht="84" hidden="1" x14ac:dyDescent="0.25">
      <c r="A23" s="8"/>
      <c r="B23" s="8">
        <v>56</v>
      </c>
      <c r="C23" s="11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9" t="s">
        <v>60</v>
      </c>
      <c r="L23" s="11" t="s">
        <v>60</v>
      </c>
    </row>
    <row r="24" spans="1:12" ht="84" hidden="1" x14ac:dyDescent="0.25">
      <c r="A24" s="8"/>
      <c r="B24" s="8">
        <v>56</v>
      </c>
      <c r="C24" s="11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9" t="s">
        <v>60</v>
      </c>
      <c r="L24" s="11" t="s">
        <v>60</v>
      </c>
    </row>
    <row r="25" spans="1:12" ht="84" hidden="1" x14ac:dyDescent="0.25">
      <c r="A25" s="8"/>
      <c r="B25" s="8">
        <v>56</v>
      </c>
      <c r="C25" s="11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9" t="s">
        <v>65</v>
      </c>
      <c r="L25" s="11" t="s">
        <v>66</v>
      </c>
    </row>
    <row r="26" spans="1:12" ht="84" hidden="1" x14ac:dyDescent="0.25">
      <c r="A26" s="8"/>
      <c r="B26" s="8">
        <v>56</v>
      </c>
      <c r="C26" s="11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9" t="s">
        <v>68</v>
      </c>
      <c r="L26" s="11" t="s">
        <v>69</v>
      </c>
    </row>
    <row r="27" spans="1:12" ht="84" hidden="1" x14ac:dyDescent="0.25">
      <c r="A27" s="8"/>
      <c r="B27" s="8">
        <v>56</v>
      </c>
      <c r="C27" s="11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9" t="s">
        <v>71</v>
      </c>
      <c r="L27" s="11" t="s">
        <v>72</v>
      </c>
    </row>
    <row r="28" spans="1:12" ht="84" x14ac:dyDescent="0.25">
      <c r="A28" s="8">
        <v>1</v>
      </c>
      <c r="B28" s="8">
        <v>56</v>
      </c>
      <c r="C28" s="11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9" t="s">
        <v>75</v>
      </c>
      <c r="L28" s="11" t="s">
        <v>76</v>
      </c>
    </row>
    <row r="29" spans="1:12" ht="63" hidden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x14ac:dyDescent="0.25">
      <c r="A41" s="8"/>
      <c r="B41" s="8">
        <v>57</v>
      </c>
      <c r="C41" s="9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9" t="s">
        <v>34</v>
      </c>
      <c r="L41" s="11" t="s">
        <v>107</v>
      </c>
    </row>
    <row r="42" spans="1:12" ht="126" hidden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26"/>
      <c r="L56" s="8"/>
    </row>
    <row r="57" spans="1:13" ht="84" hidden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x14ac:dyDescent="0.25">
      <c r="A171" s="8"/>
      <c r="B171" s="8">
        <v>60</v>
      </c>
      <c r="C171" s="11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9" t="s">
        <v>34</v>
      </c>
      <c r="L171" s="11" t="s">
        <v>233</v>
      </c>
    </row>
    <row r="172" spans="1:12" ht="105" hidden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มนต์เสน่ห์ท่องเที่ยวภาคใต้ฝั่งอ่าวไทย (Zest Guft Of Southern Destition) (มนเสห่ห์เมืองใต้)_x000a_"/>
      </filters>
    </filterColumn>
    <filterColumn colId="10">
      <filters>
        <filter val="เทศบาลตำบลปากนคร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E56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K57</f>
        <v xml:space="preserve">เทศบาลตำบลชะมาย
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customHeight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customHeight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291</v>
      </c>
      <c r="I56" s="25"/>
      <c r="J56" s="15">
        <f>SUBTOTAL(9,J57:J134)</f>
        <v>905800</v>
      </c>
      <c r="K56" s="26"/>
      <c r="L56" s="8"/>
    </row>
    <row r="57" spans="1:13" ht="84" customHeight="1" x14ac:dyDescent="0.25">
      <c r="A57" s="8"/>
      <c r="B57" s="8"/>
      <c r="C57" s="11"/>
      <c r="D57" s="16"/>
      <c r="E57" s="11"/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customHeight="1" x14ac:dyDescent="0.25">
      <c r="A64" s="8"/>
      <c r="B64" s="8"/>
      <c r="C64" s="11"/>
      <c r="D64" s="16"/>
      <c r="E64" s="11"/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customHeight="1" x14ac:dyDescent="0.25">
      <c r="A71" s="8"/>
      <c r="B71" s="8"/>
      <c r="C71" s="11"/>
      <c r="D71" s="16"/>
      <c r="E71" s="11"/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customHeight="1" x14ac:dyDescent="0.25">
      <c r="A78" s="8"/>
      <c r="B78" s="8"/>
      <c r="C78" s="11"/>
      <c r="D78" s="16"/>
      <c r="E78" s="11"/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customHeight="1" x14ac:dyDescent="0.25">
      <c r="A85" s="8"/>
      <c r="B85" s="8"/>
      <c r="C85" s="11"/>
      <c r="D85" s="16"/>
      <c r="E85" s="11"/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customHeight="1" x14ac:dyDescent="0.25">
      <c r="A92" s="8"/>
      <c r="B92" s="8"/>
      <c r="C92" s="11"/>
      <c r="D92" s="16"/>
      <c r="E92" s="11"/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customHeight="1" x14ac:dyDescent="0.25">
      <c r="A99" s="8"/>
      <c r="B99" s="8"/>
      <c r="C99" s="11"/>
      <c r="D99" s="16"/>
      <c r="E99" s="11"/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customHeight="1" x14ac:dyDescent="0.25">
      <c r="A106" s="8"/>
      <c r="B106" s="8"/>
      <c r="C106" s="11"/>
      <c r="D106" s="16"/>
      <c r="E106" s="11"/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customHeight="1" x14ac:dyDescent="0.25">
      <c r="A113" s="8"/>
      <c r="B113" s="8"/>
      <c r="C113" s="11"/>
      <c r="D113" s="16"/>
      <c r="E113" s="11"/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customHeight="1" x14ac:dyDescent="0.25">
      <c r="A120" s="8"/>
      <c r="B120" s="8"/>
      <c r="C120" s="11"/>
      <c r="D120" s="16"/>
      <c r="E120" s="11"/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customHeight="1" x14ac:dyDescent="0.25">
      <c r="A127" s="8"/>
      <c r="B127" s="8"/>
      <c r="C127" s="11"/>
      <c r="D127" s="16"/>
      <c r="E127" s="11"/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customHeight="1" x14ac:dyDescent="0.25">
      <c r="A134" s="8"/>
      <c r="B134" s="8"/>
      <c r="C134" s="11"/>
      <c r="D134" s="16"/>
      <c r="E134" s="11"/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ส่งเสริมเครือข่ายเฝ้าระวังเจือนแจ้งภัยในแหล่งท่องเที่ยวกลุ่มจังหวัดภาคใต้ฝั่งอ่าวไทย_x000a_"/>
      </filters>
    </filterColumn>
    <filterColumn colId="10">
      <filters>
        <filter val="เทศบาลตำบลชะมาย_x000a__x000a__x000a__x000a__x000a_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E56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K58</f>
        <v>อตบ.ถ้ำพรรณรา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customHeight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customHeight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/>
      <c r="G56" s="12">
        <v>241267</v>
      </c>
      <c r="H56" s="24" t="s">
        <v>291</v>
      </c>
      <c r="I56" s="25"/>
      <c r="J56" s="15">
        <f>SUBTOTAL(9,J58:J135)</f>
        <v>905800</v>
      </c>
      <c r="K56" s="26"/>
      <c r="L56" s="8"/>
    </row>
    <row r="57" spans="1:13" ht="84" hidden="1" customHeight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customHeight="1" x14ac:dyDescent="0.25">
      <c r="A58" s="8"/>
      <c r="B58" s="8"/>
      <c r="C58" s="11"/>
      <c r="D58" s="16"/>
      <c r="E58" s="11"/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11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customHeight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customHeight="1" x14ac:dyDescent="0.25">
      <c r="A65" s="8"/>
      <c r="B65" s="8"/>
      <c r="C65" s="11"/>
      <c r="D65" s="16"/>
      <c r="E65" s="11"/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11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customHeight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customHeight="1" x14ac:dyDescent="0.25">
      <c r="A72" s="8"/>
      <c r="B72" s="8"/>
      <c r="C72" s="11"/>
      <c r="D72" s="16"/>
      <c r="E72" s="11"/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11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customHeight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customHeight="1" x14ac:dyDescent="0.25">
      <c r="A79" s="8"/>
      <c r="B79" s="8"/>
      <c r="C79" s="11"/>
      <c r="D79" s="16"/>
      <c r="E79" s="11"/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11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customHeight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customHeight="1" x14ac:dyDescent="0.25">
      <c r="A86" s="8"/>
      <c r="B86" s="8"/>
      <c r="C86" s="11"/>
      <c r="D86" s="16"/>
      <c r="E86" s="11"/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11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customHeight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customHeight="1" x14ac:dyDescent="0.25">
      <c r="A93" s="8"/>
      <c r="B93" s="8"/>
      <c r="C93" s="11"/>
      <c r="D93" s="16"/>
      <c r="E93" s="11"/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11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customHeight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customHeight="1" x14ac:dyDescent="0.25">
      <c r="A100" s="8"/>
      <c r="B100" s="8"/>
      <c r="C100" s="11"/>
      <c r="D100" s="16"/>
      <c r="E100" s="11"/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11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customHeight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customHeight="1" x14ac:dyDescent="0.25">
      <c r="A107" s="8"/>
      <c r="B107" s="8"/>
      <c r="C107" s="11"/>
      <c r="D107" s="16"/>
      <c r="E107" s="11"/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11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customHeight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customHeight="1" x14ac:dyDescent="0.25">
      <c r="A114" s="8"/>
      <c r="B114" s="8"/>
      <c r="C114" s="11"/>
      <c r="D114" s="16"/>
      <c r="E114" s="11"/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11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customHeight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customHeight="1" x14ac:dyDescent="0.25">
      <c r="A121" s="8"/>
      <c r="B121" s="8"/>
      <c r="C121" s="11"/>
      <c r="D121" s="16"/>
      <c r="E121" s="11"/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11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customHeight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customHeight="1" x14ac:dyDescent="0.25">
      <c r="A128" s="8"/>
      <c r="B128" s="8"/>
      <c r="C128" s="11"/>
      <c r="D128" s="16"/>
      <c r="E128" s="11"/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11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customHeight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customHeight="1" x14ac:dyDescent="0.25">
      <c r="A135" s="8"/>
      <c r="B135" s="8"/>
      <c r="C135" s="11"/>
      <c r="D135" s="16"/>
      <c r="E135" s="11"/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ส่งเสริมเครือข่ายเฝ้าระวังเจือนแจ้งภัยในแหล่งท่องเที่ยวกลุ่มจังหวัดภาคใต้ฝั่งอ่าวไทย_x000a_"/>
      </filters>
    </filterColumn>
    <filterColumn colId="10">
      <filters>
        <filter val="อตบ.ถ้ำพรรณรา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A273" sqref="A273:XFD277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E56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K59</f>
        <v>เทศบาลเมืองปากพนัง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customHeight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customHeight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/>
      <c r="G56" s="12">
        <v>241267</v>
      </c>
      <c r="H56" s="24" t="s">
        <v>291</v>
      </c>
      <c r="I56" s="25"/>
      <c r="J56" s="15">
        <f>SUBTOTAL(9,J59:J136)</f>
        <v>905800</v>
      </c>
      <c r="K56" s="26"/>
      <c r="L56" s="8"/>
    </row>
    <row r="57" spans="1:13" ht="84" hidden="1" customHeight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customHeight="1" x14ac:dyDescent="0.25">
      <c r="A59" s="8"/>
      <c r="B59" s="8"/>
      <c r="C59" s="11"/>
      <c r="D59" s="16"/>
      <c r="E59" s="11"/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customHeight="1" x14ac:dyDescent="0.25">
      <c r="A63" s="8"/>
      <c r="B63" s="8"/>
      <c r="C63" s="11"/>
      <c r="D63" s="16"/>
      <c r="E63" s="11"/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customHeight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customHeight="1" x14ac:dyDescent="0.25">
      <c r="A66" s="8"/>
      <c r="B66" s="8"/>
      <c r="C66" s="11"/>
      <c r="D66" s="16"/>
      <c r="E66" s="11"/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customHeight="1" x14ac:dyDescent="0.25">
      <c r="A70" s="8"/>
      <c r="B70" s="8"/>
      <c r="C70" s="11"/>
      <c r="D70" s="16"/>
      <c r="E70" s="11"/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customHeight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customHeight="1" x14ac:dyDescent="0.25">
      <c r="A73" s="8"/>
      <c r="B73" s="8"/>
      <c r="C73" s="11"/>
      <c r="D73" s="16"/>
      <c r="E73" s="11"/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customHeight="1" x14ac:dyDescent="0.25">
      <c r="A77" s="8"/>
      <c r="B77" s="8"/>
      <c r="C77" s="11"/>
      <c r="D77" s="16"/>
      <c r="E77" s="11"/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customHeight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customHeight="1" x14ac:dyDescent="0.25">
      <c r="A80" s="8"/>
      <c r="B80" s="8"/>
      <c r="C80" s="11"/>
      <c r="D80" s="16"/>
      <c r="E80" s="11"/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customHeight="1" x14ac:dyDescent="0.25">
      <c r="A84" s="8"/>
      <c r="B84" s="8"/>
      <c r="C84" s="11"/>
      <c r="D84" s="16"/>
      <c r="E84" s="11"/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customHeight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customHeight="1" x14ac:dyDescent="0.25">
      <c r="A87" s="8"/>
      <c r="B87" s="8"/>
      <c r="C87" s="11"/>
      <c r="D87" s="16"/>
      <c r="E87" s="11"/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customHeight="1" x14ac:dyDescent="0.25">
      <c r="A91" s="8"/>
      <c r="B91" s="8"/>
      <c r="C91" s="11"/>
      <c r="D91" s="16"/>
      <c r="E91" s="11"/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customHeight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customHeight="1" x14ac:dyDescent="0.25">
      <c r="A94" s="8"/>
      <c r="B94" s="8"/>
      <c r="C94" s="11"/>
      <c r="D94" s="16"/>
      <c r="E94" s="11"/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customHeight="1" x14ac:dyDescent="0.25">
      <c r="A98" s="8"/>
      <c r="B98" s="8"/>
      <c r="C98" s="11"/>
      <c r="D98" s="16"/>
      <c r="E98" s="11"/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customHeight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customHeight="1" x14ac:dyDescent="0.25">
      <c r="A101" s="8"/>
      <c r="B101" s="8"/>
      <c r="C101" s="11"/>
      <c r="D101" s="16"/>
      <c r="E101" s="11"/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customHeight="1" x14ac:dyDescent="0.25">
      <c r="A105" s="8"/>
      <c r="B105" s="8"/>
      <c r="C105" s="11"/>
      <c r="D105" s="16"/>
      <c r="E105" s="11"/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customHeight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customHeight="1" x14ac:dyDescent="0.25">
      <c r="A108" s="8"/>
      <c r="B108" s="8"/>
      <c r="C108" s="11"/>
      <c r="D108" s="16"/>
      <c r="E108" s="11"/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customHeight="1" x14ac:dyDescent="0.25">
      <c r="A112" s="8"/>
      <c r="B112" s="8"/>
      <c r="C112" s="11"/>
      <c r="D112" s="16"/>
      <c r="E112" s="11"/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customHeight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customHeight="1" x14ac:dyDescent="0.25">
      <c r="A115" s="8"/>
      <c r="B115" s="8"/>
      <c r="C115" s="11"/>
      <c r="D115" s="16"/>
      <c r="E115" s="11"/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customHeight="1" x14ac:dyDescent="0.25">
      <c r="A119" s="8"/>
      <c r="B119" s="8"/>
      <c r="C119" s="11"/>
      <c r="D119" s="16"/>
      <c r="E119" s="11"/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customHeight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customHeight="1" x14ac:dyDescent="0.25">
      <c r="A122" s="8"/>
      <c r="B122" s="8"/>
      <c r="C122" s="11"/>
      <c r="D122" s="16"/>
      <c r="E122" s="11"/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customHeight="1" x14ac:dyDescent="0.25">
      <c r="A126" s="8"/>
      <c r="B126" s="8"/>
      <c r="C126" s="11"/>
      <c r="D126" s="16"/>
      <c r="E126" s="11"/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customHeight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customHeight="1" x14ac:dyDescent="0.25">
      <c r="A129" s="8"/>
      <c r="B129" s="8"/>
      <c r="C129" s="11"/>
      <c r="D129" s="16"/>
      <c r="E129" s="11"/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customHeight="1" x14ac:dyDescent="0.25">
      <c r="A133" s="8"/>
      <c r="B133" s="8"/>
      <c r="C133" s="11"/>
      <c r="D133" s="16"/>
      <c r="E133" s="11"/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customHeight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customHeight="1" x14ac:dyDescent="0.25">
      <c r="A136" s="8"/>
      <c r="B136" s="8"/>
      <c r="C136" s="11"/>
      <c r="D136" s="16"/>
      <c r="E136" s="11"/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ส่งเสริมเครือข่ายเฝ้าระวังเจือนแจ้งภัยในแหล่งท่องเที่ยวกลุ่มจังหวัดภาคใต้ฝั่งอ่าวไทย_x000a_"/>
      </filters>
    </filterColumn>
    <filterColumn colId="10">
      <filters>
        <filter val="เทศบาลเมืองปากพนัง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E56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K60</f>
        <v>เทศบาลตำบลทุ่งใส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customHeight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customHeight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/>
      <c r="G56" s="12">
        <v>241267</v>
      </c>
      <c r="H56" s="24" t="s">
        <v>291</v>
      </c>
      <c r="I56" s="25"/>
      <c r="J56" s="15">
        <f>SUBTOTAL(9,J60:J137)</f>
        <v>905800</v>
      </c>
      <c r="K56" s="26"/>
      <c r="L56" s="8"/>
    </row>
    <row r="57" spans="1:13" ht="84" hidden="1" customHeight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customHeight="1" x14ac:dyDescent="0.25">
      <c r="A60" s="8"/>
      <c r="B60" s="8"/>
      <c r="C60" s="11"/>
      <c r="D60" s="16"/>
      <c r="E60" s="11"/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customHeight="1" x14ac:dyDescent="0.25">
      <c r="A63" s="8"/>
      <c r="B63" s="8"/>
      <c r="C63" s="11"/>
      <c r="D63" s="16"/>
      <c r="E63" s="11"/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customHeight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customHeight="1" x14ac:dyDescent="0.25">
      <c r="A67" s="8"/>
      <c r="B67" s="8"/>
      <c r="C67" s="11"/>
      <c r="D67" s="16"/>
      <c r="E67" s="11"/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customHeight="1" x14ac:dyDescent="0.25">
      <c r="A70" s="8"/>
      <c r="B70" s="8"/>
      <c r="C70" s="11"/>
      <c r="D70" s="16"/>
      <c r="E70" s="11"/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customHeight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customHeight="1" x14ac:dyDescent="0.25">
      <c r="A74" s="8"/>
      <c r="B74" s="8"/>
      <c r="C74" s="11"/>
      <c r="D74" s="16"/>
      <c r="E74" s="11"/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customHeight="1" x14ac:dyDescent="0.25">
      <c r="A77" s="8"/>
      <c r="B77" s="8"/>
      <c r="C77" s="11"/>
      <c r="D77" s="16"/>
      <c r="E77" s="11"/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customHeight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customHeight="1" x14ac:dyDescent="0.25">
      <c r="A81" s="8"/>
      <c r="B81" s="8"/>
      <c r="C81" s="11"/>
      <c r="D81" s="16"/>
      <c r="E81" s="11"/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customHeight="1" x14ac:dyDescent="0.25">
      <c r="A84" s="8"/>
      <c r="B84" s="8"/>
      <c r="C84" s="11"/>
      <c r="D84" s="16"/>
      <c r="E84" s="11"/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customHeight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customHeight="1" x14ac:dyDescent="0.25">
      <c r="A88" s="8"/>
      <c r="B88" s="8"/>
      <c r="C88" s="11"/>
      <c r="D88" s="16"/>
      <c r="E88" s="11"/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customHeight="1" x14ac:dyDescent="0.25">
      <c r="A91" s="8"/>
      <c r="B91" s="8"/>
      <c r="C91" s="11"/>
      <c r="D91" s="16"/>
      <c r="E91" s="11"/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customHeight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customHeight="1" x14ac:dyDescent="0.25">
      <c r="A95" s="8"/>
      <c r="B95" s="8"/>
      <c r="C95" s="11"/>
      <c r="D95" s="16"/>
      <c r="E95" s="11"/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customHeight="1" x14ac:dyDescent="0.25">
      <c r="A98" s="8"/>
      <c r="B98" s="8"/>
      <c r="C98" s="11"/>
      <c r="D98" s="16"/>
      <c r="E98" s="11"/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customHeight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customHeight="1" x14ac:dyDescent="0.25">
      <c r="A102" s="8"/>
      <c r="B102" s="8"/>
      <c r="C102" s="11"/>
      <c r="D102" s="16"/>
      <c r="E102" s="11"/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customHeight="1" x14ac:dyDescent="0.25">
      <c r="A105" s="8"/>
      <c r="B105" s="8"/>
      <c r="C105" s="11"/>
      <c r="D105" s="16"/>
      <c r="E105" s="11"/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customHeight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customHeight="1" x14ac:dyDescent="0.25">
      <c r="A109" s="8"/>
      <c r="B109" s="8"/>
      <c r="C109" s="11"/>
      <c r="D109" s="16"/>
      <c r="E109" s="11"/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customHeight="1" x14ac:dyDescent="0.25">
      <c r="A112" s="8"/>
      <c r="B112" s="8"/>
      <c r="C112" s="11"/>
      <c r="D112" s="16"/>
      <c r="E112" s="11"/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customHeight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customHeight="1" x14ac:dyDescent="0.25">
      <c r="A116" s="8"/>
      <c r="B116" s="8"/>
      <c r="C116" s="11"/>
      <c r="D116" s="16"/>
      <c r="E116" s="11"/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customHeight="1" x14ac:dyDescent="0.25">
      <c r="A119" s="8"/>
      <c r="B119" s="8"/>
      <c r="C119" s="11"/>
      <c r="D119" s="16"/>
      <c r="E119" s="11"/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customHeight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customHeight="1" x14ac:dyDescent="0.25">
      <c r="A123" s="8"/>
      <c r="B123" s="8"/>
      <c r="C123" s="11"/>
      <c r="D123" s="16"/>
      <c r="E123" s="11"/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customHeight="1" x14ac:dyDescent="0.25">
      <c r="A126" s="8"/>
      <c r="B126" s="8"/>
      <c r="C126" s="11"/>
      <c r="D126" s="16"/>
      <c r="E126" s="11"/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customHeight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customHeight="1" x14ac:dyDescent="0.25">
      <c r="A130" s="8"/>
      <c r="B130" s="8"/>
      <c r="C130" s="11"/>
      <c r="D130" s="16"/>
      <c r="E130" s="11"/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customHeight="1" x14ac:dyDescent="0.25">
      <c r="A133" s="8"/>
      <c r="B133" s="8"/>
      <c r="C133" s="11"/>
      <c r="D133" s="16"/>
      <c r="E133" s="11"/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customHeight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customHeight="1" x14ac:dyDescent="0.25">
      <c r="A137" s="8"/>
      <c r="B137" s="8"/>
      <c r="C137" s="11"/>
      <c r="D137" s="16"/>
      <c r="E137" s="11"/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ส่งเสริมเครือข่ายเฝ้าระวังเจือนแจ้งภัยในแหล่งท่องเที่ยวกลุ่มจังหวัดภาคใต้ฝั่งอ่าวไทย_x000a_"/>
      </filters>
    </filterColumn>
    <filterColumn colId="10">
      <filters>
        <filter val="เทศบาลตำบลทุ่งใส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E56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K61</f>
        <v>อบต.วังอ่าง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customHeight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customHeight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/>
      <c r="G56" s="12">
        <v>241267</v>
      </c>
      <c r="H56" s="24" t="s">
        <v>291</v>
      </c>
      <c r="I56" s="25"/>
      <c r="J56" s="15">
        <f>SUBTOTAL(9,J61:J138)</f>
        <v>905800</v>
      </c>
      <c r="K56" s="26"/>
      <c r="L56" s="8"/>
    </row>
    <row r="57" spans="1:13" ht="84" hidden="1" customHeight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customHeight="1" x14ac:dyDescent="0.25">
      <c r="A61" s="8"/>
      <c r="B61" s="8"/>
      <c r="C61" s="11"/>
      <c r="D61" s="16"/>
      <c r="E61" s="11"/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11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customHeight="1" x14ac:dyDescent="0.25">
      <c r="A63" s="8"/>
      <c r="B63" s="8"/>
      <c r="C63" s="11"/>
      <c r="D63" s="16"/>
      <c r="E63" s="11"/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customHeight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customHeight="1" x14ac:dyDescent="0.25">
      <c r="A68" s="8"/>
      <c r="B68" s="8"/>
      <c r="C68" s="11"/>
      <c r="D68" s="16"/>
      <c r="E68" s="11"/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11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customHeight="1" x14ac:dyDescent="0.25">
      <c r="A70" s="8"/>
      <c r="B70" s="8"/>
      <c r="C70" s="11"/>
      <c r="D70" s="16"/>
      <c r="E70" s="11"/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customHeight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customHeight="1" x14ac:dyDescent="0.25">
      <c r="A75" s="8"/>
      <c r="B75" s="8"/>
      <c r="C75" s="11"/>
      <c r="D75" s="16"/>
      <c r="E75" s="11"/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11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customHeight="1" x14ac:dyDescent="0.25">
      <c r="A77" s="8"/>
      <c r="B77" s="8"/>
      <c r="C77" s="11"/>
      <c r="D77" s="16"/>
      <c r="E77" s="11"/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customHeight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customHeight="1" x14ac:dyDescent="0.25">
      <c r="A82" s="8"/>
      <c r="B82" s="8"/>
      <c r="C82" s="11"/>
      <c r="D82" s="16"/>
      <c r="E82" s="11"/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11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customHeight="1" x14ac:dyDescent="0.25">
      <c r="A84" s="8"/>
      <c r="B84" s="8"/>
      <c r="C84" s="11"/>
      <c r="D84" s="16"/>
      <c r="E84" s="11"/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customHeight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customHeight="1" x14ac:dyDescent="0.25">
      <c r="A89" s="8"/>
      <c r="B89" s="8"/>
      <c r="C89" s="11"/>
      <c r="D89" s="16"/>
      <c r="E89" s="11"/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11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customHeight="1" x14ac:dyDescent="0.25">
      <c r="A91" s="8"/>
      <c r="B91" s="8"/>
      <c r="C91" s="11"/>
      <c r="D91" s="16"/>
      <c r="E91" s="11"/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customHeight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customHeight="1" x14ac:dyDescent="0.25">
      <c r="A96" s="8"/>
      <c r="B96" s="8"/>
      <c r="C96" s="11"/>
      <c r="D96" s="16"/>
      <c r="E96" s="11"/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11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customHeight="1" x14ac:dyDescent="0.25">
      <c r="A98" s="8"/>
      <c r="B98" s="8"/>
      <c r="C98" s="11"/>
      <c r="D98" s="16"/>
      <c r="E98" s="11"/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customHeight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customHeight="1" x14ac:dyDescent="0.25">
      <c r="A103" s="8"/>
      <c r="B103" s="8"/>
      <c r="C103" s="11"/>
      <c r="D103" s="16"/>
      <c r="E103" s="11"/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11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customHeight="1" x14ac:dyDescent="0.25">
      <c r="A105" s="8"/>
      <c r="B105" s="8"/>
      <c r="C105" s="11"/>
      <c r="D105" s="16"/>
      <c r="E105" s="11"/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customHeight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customHeight="1" x14ac:dyDescent="0.25">
      <c r="A110" s="8"/>
      <c r="B110" s="8"/>
      <c r="C110" s="11"/>
      <c r="D110" s="16"/>
      <c r="E110" s="11"/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11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customHeight="1" x14ac:dyDescent="0.25">
      <c r="A112" s="8"/>
      <c r="B112" s="8"/>
      <c r="C112" s="11"/>
      <c r="D112" s="16"/>
      <c r="E112" s="11"/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customHeight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customHeight="1" x14ac:dyDescent="0.25">
      <c r="A117" s="8"/>
      <c r="B117" s="8"/>
      <c r="C117" s="11"/>
      <c r="D117" s="16"/>
      <c r="E117" s="11"/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11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customHeight="1" x14ac:dyDescent="0.25">
      <c r="A119" s="8"/>
      <c r="B119" s="8"/>
      <c r="C119" s="11"/>
      <c r="D119" s="16"/>
      <c r="E119" s="11"/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customHeight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customHeight="1" x14ac:dyDescent="0.25">
      <c r="A124" s="8"/>
      <c r="B124" s="8"/>
      <c r="C124" s="11"/>
      <c r="D124" s="16"/>
      <c r="E124" s="11"/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11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customHeight="1" x14ac:dyDescent="0.25">
      <c r="A126" s="8"/>
      <c r="B126" s="8"/>
      <c r="C126" s="11"/>
      <c r="D126" s="16"/>
      <c r="E126" s="11"/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customHeight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customHeight="1" x14ac:dyDescent="0.25">
      <c r="A131" s="8"/>
      <c r="B131" s="8"/>
      <c r="C131" s="11"/>
      <c r="D131" s="16"/>
      <c r="E131" s="11"/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11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customHeight="1" x14ac:dyDescent="0.25">
      <c r="A133" s="8"/>
      <c r="B133" s="8"/>
      <c r="C133" s="11"/>
      <c r="D133" s="16"/>
      <c r="E133" s="11"/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customHeight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customHeight="1" x14ac:dyDescent="0.25">
      <c r="A138" s="8"/>
      <c r="B138" s="8"/>
      <c r="C138" s="11"/>
      <c r="D138" s="16"/>
      <c r="E138" s="11"/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11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ส่งเสริมเครือข่ายเฝ้าระวังเจือนแจ้งภัยในแหล่งท่องเที่ยวกลุ่มจังหวัดภาคใต้ฝั่งอ่าวไทย_x000a_"/>
      </filters>
    </filterColumn>
    <filterColumn colId="10">
      <filters>
        <filter val="อบต.วังอ่าง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E56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K62</f>
        <v>เทศบาลตำบลลานสกา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customHeight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customHeight="1" x14ac:dyDescent="0.25">
      <c r="A56" s="8"/>
      <c r="B56" s="8">
        <v>60</v>
      </c>
      <c r="C56" s="11" t="s">
        <v>145</v>
      </c>
      <c r="D56" s="16">
        <v>6708300</v>
      </c>
      <c r="E56" s="11" t="s">
        <v>138</v>
      </c>
      <c r="F56" s="11"/>
      <c r="G56" s="12">
        <v>241267</v>
      </c>
      <c r="H56" s="24" t="s">
        <v>291</v>
      </c>
      <c r="I56" s="25"/>
      <c r="J56" s="15">
        <v>-210000</v>
      </c>
      <c r="K56" s="26"/>
      <c r="L56" s="8"/>
    </row>
    <row r="57" spans="1:13" ht="84" hidden="1" customHeight="1" x14ac:dyDescent="0.25">
      <c r="A57" s="8"/>
      <c r="B57" s="8">
        <v>60</v>
      </c>
      <c r="C57" s="11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26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11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9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11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9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11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9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11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9" t="s">
        <v>155</v>
      </c>
      <c r="L61" s="11" t="s">
        <v>156</v>
      </c>
    </row>
    <row r="62" spans="1:13" ht="84" customHeight="1" x14ac:dyDescent="0.25">
      <c r="A62" s="8"/>
      <c r="B62" s="8"/>
      <c r="C62" s="11"/>
      <c r="D62" s="16"/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9" t="s">
        <v>157</v>
      </c>
      <c r="L62" s="11" t="s">
        <v>158</v>
      </c>
    </row>
    <row r="63" spans="1:13" ht="84" hidden="1" customHeight="1" x14ac:dyDescent="0.25">
      <c r="A63" s="8"/>
      <c r="B63" s="8"/>
      <c r="C63" s="11"/>
      <c r="D63" s="16"/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26"/>
      <c r="L63" s="8"/>
    </row>
    <row r="64" spans="1:13" ht="84" hidden="1" customHeight="1" x14ac:dyDescent="0.25">
      <c r="A64" s="8"/>
      <c r="B64" s="8">
        <v>60</v>
      </c>
      <c r="C64" s="11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26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11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9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11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9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11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9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11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9" t="s">
        <v>155</v>
      </c>
      <c r="L68" s="11" t="s">
        <v>156</v>
      </c>
    </row>
    <row r="69" spans="1:12" ht="84" customHeight="1" x14ac:dyDescent="0.25">
      <c r="A69" s="8"/>
      <c r="B69" s="8"/>
      <c r="C69" s="11"/>
      <c r="D69" s="16"/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9" t="s">
        <v>157</v>
      </c>
      <c r="L69" s="11" t="s">
        <v>158</v>
      </c>
    </row>
    <row r="70" spans="1:12" ht="84" hidden="1" customHeight="1" x14ac:dyDescent="0.25">
      <c r="A70" s="8"/>
      <c r="B70" s="8"/>
      <c r="C70" s="11"/>
      <c r="D70" s="16"/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26"/>
      <c r="L70" s="8"/>
    </row>
    <row r="71" spans="1:12" ht="84" hidden="1" customHeight="1" x14ac:dyDescent="0.25">
      <c r="A71" s="8"/>
      <c r="B71" s="8">
        <v>60</v>
      </c>
      <c r="C71" s="11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26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11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9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11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9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11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9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11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9" t="s">
        <v>155</v>
      </c>
      <c r="L75" s="11" t="s">
        <v>156</v>
      </c>
    </row>
    <row r="76" spans="1:12" ht="84" customHeight="1" x14ac:dyDescent="0.25">
      <c r="A76" s="8"/>
      <c r="B76" s="8"/>
      <c r="C76" s="11"/>
      <c r="D76" s="16"/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9" t="s">
        <v>157</v>
      </c>
      <c r="L76" s="11" t="s">
        <v>158</v>
      </c>
    </row>
    <row r="77" spans="1:12" ht="84" hidden="1" customHeight="1" x14ac:dyDescent="0.25">
      <c r="A77" s="8"/>
      <c r="B77" s="8"/>
      <c r="C77" s="11"/>
      <c r="D77" s="16"/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9"/>
      <c r="L77" s="11"/>
    </row>
    <row r="78" spans="1:12" ht="84" hidden="1" customHeight="1" x14ac:dyDescent="0.25">
      <c r="A78" s="8"/>
      <c r="B78" s="8">
        <v>60</v>
      </c>
      <c r="C78" s="11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26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11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9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11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9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11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9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11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9" t="s">
        <v>155</v>
      </c>
      <c r="L82" s="11" t="s">
        <v>156</v>
      </c>
    </row>
    <row r="83" spans="1:12" ht="84" customHeight="1" x14ac:dyDescent="0.25">
      <c r="A83" s="8"/>
      <c r="B83" s="8"/>
      <c r="C83" s="11"/>
      <c r="D83" s="16"/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9" t="s">
        <v>157</v>
      </c>
      <c r="L83" s="11" t="s">
        <v>158</v>
      </c>
    </row>
    <row r="84" spans="1:12" ht="84" hidden="1" customHeight="1" x14ac:dyDescent="0.25">
      <c r="A84" s="8"/>
      <c r="B84" s="8"/>
      <c r="C84" s="11"/>
      <c r="D84" s="16"/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9"/>
      <c r="L84" s="11"/>
    </row>
    <row r="85" spans="1:12" ht="84" hidden="1" customHeight="1" x14ac:dyDescent="0.25">
      <c r="A85" s="8"/>
      <c r="B85" s="8">
        <v>60</v>
      </c>
      <c r="C85" s="11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26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11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9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11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9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11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9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11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9" t="s">
        <v>155</v>
      </c>
      <c r="L89" s="11" t="s">
        <v>156</v>
      </c>
    </row>
    <row r="90" spans="1:12" ht="84" customHeight="1" x14ac:dyDescent="0.25">
      <c r="A90" s="8"/>
      <c r="B90" s="8"/>
      <c r="C90" s="11"/>
      <c r="D90" s="16"/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9" t="s">
        <v>157</v>
      </c>
      <c r="L90" s="11" t="s">
        <v>158</v>
      </c>
    </row>
    <row r="91" spans="1:12" ht="84" hidden="1" customHeight="1" x14ac:dyDescent="0.25">
      <c r="A91" s="8"/>
      <c r="B91" s="8"/>
      <c r="C91" s="11"/>
      <c r="D91" s="16"/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9"/>
      <c r="L91" s="11"/>
    </row>
    <row r="92" spans="1:12" ht="84" hidden="1" customHeight="1" x14ac:dyDescent="0.25">
      <c r="A92" s="8"/>
      <c r="B92" s="8">
        <v>60</v>
      </c>
      <c r="C92" s="11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26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11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9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11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9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11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9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11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9" t="s">
        <v>155</v>
      </c>
      <c r="L96" s="11" t="s">
        <v>156</v>
      </c>
    </row>
    <row r="97" spans="1:12" ht="84" customHeight="1" x14ac:dyDescent="0.25">
      <c r="A97" s="8"/>
      <c r="B97" s="8"/>
      <c r="C97" s="11"/>
      <c r="D97" s="16"/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9" t="s">
        <v>157</v>
      </c>
      <c r="L97" s="11" t="s">
        <v>158</v>
      </c>
    </row>
    <row r="98" spans="1:12" ht="84" hidden="1" customHeight="1" x14ac:dyDescent="0.25">
      <c r="A98" s="8"/>
      <c r="B98" s="8"/>
      <c r="C98" s="11"/>
      <c r="D98" s="16"/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9"/>
      <c r="L98" s="11"/>
    </row>
    <row r="99" spans="1:12" ht="84" hidden="1" customHeight="1" x14ac:dyDescent="0.25">
      <c r="A99" s="8"/>
      <c r="B99" s="8">
        <v>60</v>
      </c>
      <c r="C99" s="11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26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11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9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11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9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11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9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11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9" t="s">
        <v>155</v>
      </c>
      <c r="L103" s="11" t="s">
        <v>156</v>
      </c>
    </row>
    <row r="104" spans="1:12" ht="84" customHeight="1" x14ac:dyDescent="0.25">
      <c r="A104" s="8"/>
      <c r="B104" s="8"/>
      <c r="C104" s="11"/>
      <c r="D104" s="16"/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9" t="s">
        <v>157</v>
      </c>
      <c r="L104" s="11" t="s">
        <v>158</v>
      </c>
    </row>
    <row r="105" spans="1:12" ht="84" hidden="1" customHeight="1" x14ac:dyDescent="0.25">
      <c r="A105" s="8"/>
      <c r="B105" s="8"/>
      <c r="C105" s="11"/>
      <c r="D105" s="16"/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9"/>
      <c r="L105" s="11"/>
    </row>
    <row r="106" spans="1:12" ht="84" hidden="1" customHeight="1" x14ac:dyDescent="0.25">
      <c r="A106" s="8"/>
      <c r="B106" s="8">
        <v>60</v>
      </c>
      <c r="C106" s="11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26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11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9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11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9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11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9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11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9" t="s">
        <v>155</v>
      </c>
      <c r="L110" s="11" t="s">
        <v>156</v>
      </c>
    </row>
    <row r="111" spans="1:12" ht="84" customHeight="1" x14ac:dyDescent="0.25">
      <c r="A111" s="8"/>
      <c r="B111" s="8"/>
      <c r="C111" s="11"/>
      <c r="D111" s="16"/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9" t="s">
        <v>157</v>
      </c>
      <c r="L111" s="11" t="s">
        <v>158</v>
      </c>
    </row>
    <row r="112" spans="1:12" ht="84" hidden="1" customHeight="1" x14ac:dyDescent="0.25">
      <c r="A112" s="8"/>
      <c r="B112" s="8"/>
      <c r="C112" s="11"/>
      <c r="D112" s="16"/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9"/>
      <c r="L112" s="11"/>
    </row>
    <row r="113" spans="1:12" ht="84" hidden="1" customHeight="1" x14ac:dyDescent="0.25">
      <c r="A113" s="8"/>
      <c r="B113" s="8">
        <v>60</v>
      </c>
      <c r="C113" s="11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26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11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9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11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9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11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9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11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9" t="s">
        <v>155</v>
      </c>
      <c r="L117" s="11" t="s">
        <v>156</v>
      </c>
    </row>
    <row r="118" spans="1:12" ht="84" customHeight="1" x14ac:dyDescent="0.25">
      <c r="A118" s="8"/>
      <c r="B118" s="8"/>
      <c r="C118" s="11"/>
      <c r="D118" s="16"/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9" t="s">
        <v>157</v>
      </c>
      <c r="L118" s="11" t="s">
        <v>158</v>
      </c>
    </row>
    <row r="119" spans="1:12" ht="84" hidden="1" customHeight="1" x14ac:dyDescent="0.25">
      <c r="A119" s="8"/>
      <c r="B119" s="8"/>
      <c r="C119" s="11"/>
      <c r="D119" s="16"/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9"/>
      <c r="L119" s="11"/>
    </row>
    <row r="120" spans="1:12" ht="84" hidden="1" customHeight="1" x14ac:dyDescent="0.25">
      <c r="A120" s="8"/>
      <c r="B120" s="8">
        <v>60</v>
      </c>
      <c r="C120" s="11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26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11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9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11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9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11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9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11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9" t="s">
        <v>155</v>
      </c>
      <c r="L124" s="11" t="s">
        <v>156</v>
      </c>
    </row>
    <row r="125" spans="1:12" ht="84" customHeight="1" x14ac:dyDescent="0.25">
      <c r="A125" s="8"/>
      <c r="B125" s="8"/>
      <c r="C125" s="11"/>
      <c r="D125" s="16"/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9" t="s">
        <v>157</v>
      </c>
      <c r="L125" s="11" t="s">
        <v>158</v>
      </c>
    </row>
    <row r="126" spans="1:12" ht="84" hidden="1" customHeight="1" x14ac:dyDescent="0.25">
      <c r="A126" s="8"/>
      <c r="B126" s="8"/>
      <c r="C126" s="11"/>
      <c r="D126" s="16"/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9"/>
      <c r="L126" s="11"/>
    </row>
    <row r="127" spans="1:12" ht="84" hidden="1" customHeight="1" x14ac:dyDescent="0.25">
      <c r="A127" s="8"/>
      <c r="B127" s="8">
        <v>60</v>
      </c>
      <c r="C127" s="11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26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11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9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11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9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11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9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11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9" t="s">
        <v>155</v>
      </c>
      <c r="L131" s="11" t="s">
        <v>156</v>
      </c>
    </row>
    <row r="132" spans="1:12" ht="84" customHeight="1" x14ac:dyDescent="0.25">
      <c r="A132" s="8"/>
      <c r="B132" s="8"/>
      <c r="C132" s="11"/>
      <c r="D132" s="16"/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9" t="s">
        <v>157</v>
      </c>
      <c r="L132" s="11" t="s">
        <v>158</v>
      </c>
    </row>
    <row r="133" spans="1:12" ht="84" hidden="1" customHeight="1" x14ac:dyDescent="0.25">
      <c r="A133" s="8"/>
      <c r="B133" s="8"/>
      <c r="C133" s="11"/>
      <c r="D133" s="16"/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9"/>
      <c r="L133" s="11"/>
    </row>
    <row r="134" spans="1:12" ht="84" hidden="1" customHeight="1" x14ac:dyDescent="0.25">
      <c r="A134" s="8"/>
      <c r="B134" s="8">
        <v>60</v>
      </c>
      <c r="C134" s="11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26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11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9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11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9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11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9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11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9" t="s">
        <v>155</v>
      </c>
      <c r="L138" s="11" t="s">
        <v>156</v>
      </c>
    </row>
    <row r="139" spans="1:12" ht="84" customHeight="1" x14ac:dyDescent="0.25">
      <c r="A139" s="8"/>
      <c r="B139" s="8"/>
      <c r="C139" s="11"/>
      <c r="D139" s="16"/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9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ส่งเสริมเครือข่ายเฝ้าระวังเจือนแจ้งภัยในแหล่งท่องเที่ยวกลุ่มจังหวัดภาคใต้ฝั่งอ่าวไทย_x000a_"/>
      </filters>
    </filterColumn>
    <filterColumn colId="10">
      <filters>
        <filter val="เทศบาลตำบลลานสกา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E47</f>
        <v>สนง.พลังงานจังหวัดนครศรีธรรมราช</v>
      </c>
      <c r="D3" s="66"/>
      <c r="E3" s="66"/>
      <c r="F3" s="39" t="s">
        <v>2</v>
      </c>
      <c r="G3" s="66" t="str">
        <f>K48</f>
        <v>เทศบ่ลตำบลลานสกา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customHeight="1" x14ac:dyDescent="0.25">
      <c r="A47" s="8">
        <v>1</v>
      </c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customHeight="1" x14ac:dyDescent="0.25">
      <c r="A48" s="8"/>
      <c r="B48" s="8"/>
      <c r="C48" s="21"/>
      <c r="D48" s="22"/>
      <c r="E48" s="11"/>
      <c r="F48" s="11" t="s">
        <v>277</v>
      </c>
      <c r="G48" s="12">
        <v>240846</v>
      </c>
      <c r="H48" s="13" t="s">
        <v>36</v>
      </c>
      <c r="I48" s="14">
        <v>459000</v>
      </c>
      <c r="J48" s="14">
        <v>459000</v>
      </c>
      <c r="K48" s="62" t="s">
        <v>293</v>
      </c>
      <c r="L48" s="19" t="s">
        <v>122</v>
      </c>
    </row>
    <row r="49" spans="1:13" ht="84" hidden="1" customHeight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ส่งเสริมและพัฒนาการใช้ประโยชน์เทคโนโลยีจากพลังงานทางเลือกเพื่อลดต้นทุนและรองรับการพัฒนาเศรษฐกิจแบบพึ่งพาตนเอง"/>
      </filters>
    </filterColumn>
    <filterColumn colId="10">
      <filters>
        <filter val="วิสาหกิจชุมชนกลุ่มแม่บ้านเกษตรกรบ้านเจดีย์_x000a__x000a__x000a_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E47</f>
        <v>สนง.พลังงานจังหวัดนครศรีธรรมราช</v>
      </c>
      <c r="D3" s="66"/>
      <c r="E3" s="66"/>
      <c r="F3" s="39" t="s">
        <v>2</v>
      </c>
      <c r="G3" s="66" t="str">
        <f>K49</f>
        <v>เทศบลเมืองทุ่งสง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customHeight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customHeight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customHeight="1" x14ac:dyDescent="0.25">
      <c r="A49" s="8"/>
      <c r="B49" s="8"/>
      <c r="C49" s="21"/>
      <c r="D49" s="22"/>
      <c r="E49" s="11"/>
      <c r="F49" s="11" t="s">
        <v>277</v>
      </c>
      <c r="G49" s="12">
        <v>240846</v>
      </c>
      <c r="H49" s="13" t="s">
        <v>36</v>
      </c>
      <c r="I49" s="14"/>
      <c r="J49" s="15"/>
      <c r="K49" s="9" t="s">
        <v>294</v>
      </c>
      <c r="L49" s="11" t="s">
        <v>124</v>
      </c>
    </row>
    <row r="50" spans="1:13" ht="84" hidden="1" customHeight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ส่งเสริมและพัฒนาการใช้ประโยชน์เทคโนโลยีจากพลังงานทางเลือกเพื่อลดต้นทุนและรองรับการพัฒนาเศรษฐกิจแบบพึ่งพาตนเอง"/>
      </filters>
    </filterColumn>
    <filterColumn colId="10">
      <filters>
        <filter val="กลุ่มอบสมุนไพรและแปรรูปผลิตภํณฑ์การเกษตร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E47</f>
        <v>สนง.พลังงานจังหวัดนครศรีธรรมราช</v>
      </c>
      <c r="D3" s="66"/>
      <c r="E3" s="66"/>
      <c r="F3" s="39" t="s">
        <v>2</v>
      </c>
      <c r="G3" s="66" t="str">
        <f>K48</f>
        <v>เทศบ่ลตำบลลานสกา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customHeight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customHeight="1" x14ac:dyDescent="0.25">
      <c r="A48" s="8"/>
      <c r="B48" s="8"/>
      <c r="C48" s="21"/>
      <c r="D48" s="22"/>
      <c r="E48" s="11"/>
      <c r="F48" s="11" t="s">
        <v>277</v>
      </c>
      <c r="G48" s="12">
        <v>240846</v>
      </c>
      <c r="H48" s="13" t="s">
        <v>36</v>
      </c>
      <c r="I48" s="14"/>
      <c r="J48" s="15"/>
      <c r="K48" s="9" t="s">
        <v>293</v>
      </c>
      <c r="L48" s="11" t="s">
        <v>122</v>
      </c>
    </row>
    <row r="49" spans="1:13" ht="84" hidden="1" customHeight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21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9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ส่งเสริมและพัฒนาการใช้ประโยชน์เทคโนโลยีจากพลังงานทางเลือกเพื่อลดต้นทุนและรองรับการพัฒนาเศรษฐกิจแบบพึ่งพาตนเอง"/>
      </filters>
    </filterColumn>
    <filterColumn colId="10">
      <filters>
        <filter val="วิสาหกิจชุมชนกลุ่มแม่บ้านเกษตรกรบ้านเจดีย์_x000a__x000a__x000a_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E47</f>
        <v>สนง.พลังงานจังหวัดนครศรีธรรมราช</v>
      </c>
      <c r="D3" s="66"/>
      <c r="E3" s="66"/>
      <c r="F3" s="39" t="s">
        <v>2</v>
      </c>
      <c r="G3" s="66" t="str">
        <f>K51</f>
        <v>อบต บ้านเกาะ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customHeight="1" x14ac:dyDescent="0.25">
      <c r="A47" s="8"/>
      <c r="B47" s="8">
        <v>59</v>
      </c>
      <c r="C47" s="21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1"/>
      <c r="L47" s="41"/>
    </row>
    <row r="48" spans="1:12" ht="105" hidden="1" customHeight="1" x14ac:dyDescent="0.25">
      <c r="A48" s="8"/>
      <c r="B48" s="8">
        <v>59</v>
      </c>
      <c r="C48" s="21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9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21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9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21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9" t="s">
        <v>125</v>
      </c>
      <c r="L50" s="11" t="s">
        <v>126</v>
      </c>
      <c r="M50" s="42"/>
    </row>
    <row r="51" spans="1:13" ht="84" customHeight="1" x14ac:dyDescent="0.25">
      <c r="A51" s="8"/>
      <c r="B51" s="8"/>
      <c r="C51" s="21"/>
      <c r="D51" s="22"/>
      <c r="E51" s="11"/>
      <c r="F51" s="11" t="s">
        <v>277</v>
      </c>
      <c r="G51" s="12">
        <v>240846</v>
      </c>
      <c r="H51" s="13" t="s">
        <v>36</v>
      </c>
      <c r="I51" s="14"/>
      <c r="J51" s="15"/>
      <c r="K51" s="9" t="s">
        <v>295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9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3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9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3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9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3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9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3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9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3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9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3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9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3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9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3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9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3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9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3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9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3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9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ส่งเสริมและพัฒนาการใช้ประโยชน์เทคโนโลยีจากพลังงานทางเลือกเพื่อลดต้นทุนและรองรับการพัฒนาเศรษฐกิจแบบพึ่งพาตนเอง"/>
      </filters>
    </filterColumn>
    <filterColumn colId="10">
      <filters>
        <filter val="วิสาหกิจกลุ่มบ้านเกษตรกรสวนจันทร์ศรี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8"/>
  <sheetViews>
    <sheetView view="pageBreakPreview" zoomScale="70" zoomScaleNormal="70" zoomScaleSheetLayoutView="70" workbookViewId="0">
      <selection activeCell="D4" sqref="D4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E142</f>
        <v>สนง.เกษตรจังหวัดนครศรีธรรมราช</v>
      </c>
      <c r="D3" s="66"/>
      <c r="E3" s="66"/>
      <c r="F3" s="39" t="s">
        <v>2</v>
      </c>
      <c r="G3" s="66" t="str">
        <f>K143</f>
        <v>มหาวิทยาลัยวลัยลักษณ์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customHeight="1" x14ac:dyDescent="0.25">
      <c r="A142" s="8"/>
      <c r="B142" s="8">
        <v>60</v>
      </c>
      <c r="C142" s="30" t="s">
        <v>183</v>
      </c>
      <c r="D142" s="16">
        <v>46108700</v>
      </c>
      <c r="E142" s="11" t="s">
        <v>184</v>
      </c>
      <c r="F142" s="41"/>
      <c r="G142" s="41"/>
      <c r="H142" s="60" t="s">
        <v>291</v>
      </c>
      <c r="I142" s="41"/>
      <c r="J142" s="61">
        <f>J143+J144+J145+J146+J147+J148+J149+J150+J151+J152+J153+J154</f>
        <v>-23167200</v>
      </c>
      <c r="K142" s="41"/>
      <c r="L142" s="41"/>
    </row>
    <row r="143" spans="1:12" ht="63" customHeight="1" x14ac:dyDescent="0.25">
      <c r="A143" s="8"/>
      <c r="B143" s="8"/>
      <c r="C143" s="30"/>
      <c r="D143" s="16">
        <v>942000</v>
      </c>
      <c r="E143" s="11"/>
      <c r="F143" s="11" t="s">
        <v>185</v>
      </c>
      <c r="G143" s="12">
        <v>241653</v>
      </c>
      <c r="H143" s="13" t="s">
        <v>24</v>
      </c>
      <c r="I143" s="14">
        <v>894500</v>
      </c>
      <c r="J143" s="15">
        <v>-894500</v>
      </c>
      <c r="K143" s="9" t="s">
        <v>186</v>
      </c>
      <c r="L143" s="11" t="s">
        <v>187</v>
      </c>
    </row>
    <row r="144" spans="1:12" ht="63" customHeight="1" x14ac:dyDescent="0.25">
      <c r="A144" s="8"/>
      <c r="B144" s="8"/>
      <c r="C144" s="30"/>
      <c r="D144" s="16">
        <v>125000</v>
      </c>
      <c r="E144" s="11"/>
      <c r="F144" s="11" t="s">
        <v>188</v>
      </c>
      <c r="G144" s="12">
        <v>241653</v>
      </c>
      <c r="H144" s="13" t="s">
        <v>18</v>
      </c>
      <c r="I144" s="14">
        <v>122000</v>
      </c>
      <c r="J144" s="15">
        <v>-122000</v>
      </c>
      <c r="K144" s="9" t="s">
        <v>186</v>
      </c>
      <c r="L144" s="11" t="s">
        <v>187</v>
      </c>
    </row>
    <row r="145" spans="1:12" ht="63" customHeight="1" x14ac:dyDescent="0.25">
      <c r="A145" s="8"/>
      <c r="B145" s="8"/>
      <c r="C145" s="30"/>
      <c r="D145" s="16">
        <v>120000</v>
      </c>
      <c r="E145" s="11"/>
      <c r="F145" s="11" t="s">
        <v>189</v>
      </c>
      <c r="G145" s="12">
        <v>241653</v>
      </c>
      <c r="H145" s="13" t="s">
        <v>21</v>
      </c>
      <c r="I145" s="14">
        <v>45000</v>
      </c>
      <c r="J145" s="15">
        <v>-45000</v>
      </c>
      <c r="K145" s="9" t="s">
        <v>186</v>
      </c>
      <c r="L145" s="11" t="s">
        <v>187</v>
      </c>
    </row>
    <row r="146" spans="1:12" ht="63" customHeight="1" x14ac:dyDescent="0.25">
      <c r="A146" s="8"/>
      <c r="B146" s="8"/>
      <c r="C146" s="30"/>
      <c r="D146" s="16">
        <v>170000</v>
      </c>
      <c r="E146" s="11"/>
      <c r="F146" s="11" t="s">
        <v>190</v>
      </c>
      <c r="G146" s="12">
        <v>241653</v>
      </c>
      <c r="H146" s="13" t="s">
        <v>21</v>
      </c>
      <c r="I146" s="14">
        <v>40000</v>
      </c>
      <c r="J146" s="15">
        <v>-40000</v>
      </c>
      <c r="K146" s="9" t="s">
        <v>186</v>
      </c>
      <c r="L146" s="11" t="s">
        <v>187</v>
      </c>
    </row>
    <row r="147" spans="1:12" ht="63" customHeight="1" x14ac:dyDescent="0.25">
      <c r="A147" s="8"/>
      <c r="B147" s="8"/>
      <c r="C147" s="30"/>
      <c r="D147" s="16">
        <v>750000</v>
      </c>
      <c r="E147" s="11"/>
      <c r="F147" s="11" t="s">
        <v>191</v>
      </c>
      <c r="G147" s="12">
        <v>241653</v>
      </c>
      <c r="H147" s="13" t="s">
        <v>24</v>
      </c>
      <c r="I147" s="14">
        <v>656000</v>
      </c>
      <c r="J147" s="15">
        <v>-656000</v>
      </c>
      <c r="K147" s="9" t="s">
        <v>186</v>
      </c>
      <c r="L147" s="11" t="s">
        <v>187</v>
      </c>
    </row>
    <row r="148" spans="1:12" ht="63" customHeight="1" x14ac:dyDescent="0.25">
      <c r="A148" s="8"/>
      <c r="B148" s="8"/>
      <c r="C148" s="30"/>
      <c r="D148" s="16">
        <v>400000</v>
      </c>
      <c r="E148" s="11"/>
      <c r="F148" s="11" t="s">
        <v>192</v>
      </c>
      <c r="G148" s="12">
        <v>241653</v>
      </c>
      <c r="H148" s="13" t="s">
        <v>193</v>
      </c>
      <c r="I148" s="14">
        <v>190000</v>
      </c>
      <c r="J148" s="15">
        <v>-380000</v>
      </c>
      <c r="K148" s="9" t="s">
        <v>186</v>
      </c>
      <c r="L148" s="11" t="s">
        <v>187</v>
      </c>
    </row>
    <row r="149" spans="1:12" ht="63" customHeight="1" x14ac:dyDescent="0.25">
      <c r="A149" s="8"/>
      <c r="B149" s="8"/>
      <c r="C149" s="30"/>
      <c r="D149" s="16">
        <v>100000</v>
      </c>
      <c r="E149" s="11"/>
      <c r="F149" s="11" t="s">
        <v>194</v>
      </c>
      <c r="G149" s="12">
        <v>241653</v>
      </c>
      <c r="H149" s="13" t="s">
        <v>21</v>
      </c>
      <c r="I149" s="14">
        <v>65500</v>
      </c>
      <c r="J149" s="15">
        <v>-65500</v>
      </c>
      <c r="K149" s="9" t="s">
        <v>186</v>
      </c>
      <c r="L149" s="11" t="s">
        <v>187</v>
      </c>
    </row>
    <row r="150" spans="1:12" ht="63" customHeight="1" x14ac:dyDescent="0.25">
      <c r="A150" s="8"/>
      <c r="B150" s="8"/>
      <c r="C150" s="30"/>
      <c r="D150" s="16">
        <v>1100000</v>
      </c>
      <c r="E150" s="11"/>
      <c r="F150" s="11" t="s">
        <v>195</v>
      </c>
      <c r="G150" s="12">
        <v>241653</v>
      </c>
      <c r="H150" s="13" t="s">
        <v>24</v>
      </c>
      <c r="I150" s="14">
        <v>1100000</v>
      </c>
      <c r="J150" s="15">
        <v>-1100000</v>
      </c>
      <c r="K150" s="9" t="s">
        <v>186</v>
      </c>
      <c r="L150" s="11" t="s">
        <v>187</v>
      </c>
    </row>
    <row r="151" spans="1:12" ht="63" customHeight="1" x14ac:dyDescent="0.25">
      <c r="A151" s="8"/>
      <c r="B151" s="8"/>
      <c r="C151" s="30"/>
      <c r="D151" s="16">
        <v>2711000</v>
      </c>
      <c r="E151" s="11"/>
      <c r="F151" s="11" t="s">
        <v>196</v>
      </c>
      <c r="G151" s="12">
        <v>241683</v>
      </c>
      <c r="H151" s="13" t="s">
        <v>79</v>
      </c>
      <c r="I151" s="14">
        <v>2207675</v>
      </c>
      <c r="J151" s="15">
        <v>-2207675</v>
      </c>
      <c r="K151" s="9" t="s">
        <v>186</v>
      </c>
      <c r="L151" s="11" t="s">
        <v>197</v>
      </c>
    </row>
    <row r="152" spans="1:12" ht="63" customHeight="1" x14ac:dyDescent="0.25">
      <c r="A152" s="8"/>
      <c r="B152" s="8"/>
      <c r="C152" s="30"/>
      <c r="D152" s="16">
        <v>3799900</v>
      </c>
      <c r="E152" s="11"/>
      <c r="F152" s="11" t="s">
        <v>198</v>
      </c>
      <c r="G152" s="12">
        <v>241683</v>
      </c>
      <c r="H152" s="13" t="s">
        <v>36</v>
      </c>
      <c r="I152" s="14">
        <v>-3379900</v>
      </c>
      <c r="J152" s="15">
        <v>-3379900</v>
      </c>
      <c r="K152" s="9" t="s">
        <v>186</v>
      </c>
      <c r="L152" s="11" t="s">
        <v>197</v>
      </c>
    </row>
    <row r="153" spans="1:12" ht="63" customHeight="1" x14ac:dyDescent="0.25">
      <c r="A153" s="8"/>
      <c r="B153" s="8"/>
      <c r="C153" s="30"/>
      <c r="D153" s="16">
        <v>2204400</v>
      </c>
      <c r="E153" s="11"/>
      <c r="F153" s="11" t="s">
        <v>199</v>
      </c>
      <c r="G153" s="12">
        <v>241683</v>
      </c>
      <c r="H153" s="13" t="s">
        <v>36</v>
      </c>
      <c r="I153" s="14">
        <v>-1338125</v>
      </c>
      <c r="J153" s="15">
        <v>-1338125</v>
      </c>
      <c r="K153" s="9" t="s">
        <v>186</v>
      </c>
      <c r="L153" s="11" t="s">
        <v>197</v>
      </c>
    </row>
    <row r="154" spans="1:12" ht="63" customHeight="1" x14ac:dyDescent="0.25">
      <c r="A154" s="8"/>
      <c r="B154" s="8"/>
      <c r="C154" s="30"/>
      <c r="D154" s="16">
        <v>12938500</v>
      </c>
      <c r="E154" s="11"/>
      <c r="F154" s="11" t="s">
        <v>200</v>
      </c>
      <c r="G154" s="12">
        <v>241683</v>
      </c>
      <c r="H154" s="13" t="s">
        <v>36</v>
      </c>
      <c r="I154" s="14">
        <v>12938500</v>
      </c>
      <c r="J154" s="15">
        <v>-12938500</v>
      </c>
      <c r="K154" s="9" t="s">
        <v>186</v>
      </c>
      <c r="L154" s="11" t="s">
        <v>197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196000000</v>
      </c>
      <c r="E155" s="11" t="s">
        <v>202</v>
      </c>
      <c r="F155" s="11" t="s">
        <v>203</v>
      </c>
      <c r="G155" s="12">
        <v>241460</v>
      </c>
      <c r="H155" s="13" t="s">
        <v>79</v>
      </c>
      <c r="I155" s="14">
        <v>195700000</v>
      </c>
      <c r="J155" s="15">
        <v>-195700000</v>
      </c>
      <c r="K155" s="37" t="s">
        <v>202</v>
      </c>
      <c r="L155" s="11" t="s">
        <v>204</v>
      </c>
    </row>
    <row r="156" spans="1:12" ht="84" hidden="1" customHeight="1" x14ac:dyDescent="0.25">
      <c r="A156" s="8"/>
      <c r="B156" s="8">
        <v>60</v>
      </c>
      <c r="C156" s="34" t="s">
        <v>201</v>
      </c>
      <c r="D156" s="16">
        <v>4000000</v>
      </c>
      <c r="E156" s="11" t="s">
        <v>202</v>
      </c>
      <c r="F156" s="11" t="s">
        <v>205</v>
      </c>
      <c r="G156" s="8"/>
      <c r="H156" s="28" t="s">
        <v>206</v>
      </c>
      <c r="I156" s="14">
        <v>3813937.62</v>
      </c>
      <c r="J156" s="15">
        <v>-3813937.62</v>
      </c>
      <c r="K156" s="37" t="s">
        <v>202</v>
      </c>
      <c r="L156" s="11" t="s">
        <v>207</v>
      </c>
    </row>
    <row r="157" spans="1:12" ht="42" hidden="1" customHeight="1" x14ac:dyDescent="0.25">
      <c r="A157" s="8"/>
      <c r="B157" s="8">
        <v>60</v>
      </c>
      <c r="C157" s="37" t="s">
        <v>208</v>
      </c>
      <c r="D157" s="10">
        <v>6340000</v>
      </c>
      <c r="E157" s="11" t="s">
        <v>134</v>
      </c>
      <c r="F157" s="11" t="s">
        <v>209</v>
      </c>
      <c r="G157" s="12">
        <v>241157</v>
      </c>
      <c r="H157" s="13" t="s">
        <v>36</v>
      </c>
      <c r="I157" s="14">
        <v>6120000</v>
      </c>
      <c r="J157" s="15">
        <v>-6120000</v>
      </c>
      <c r="K157" s="37" t="s">
        <v>136</v>
      </c>
      <c r="L157" s="11" t="s">
        <v>107</v>
      </c>
    </row>
    <row r="158" spans="1:12" ht="63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105</v>
      </c>
      <c r="F158" s="11" t="s">
        <v>211</v>
      </c>
      <c r="G158" s="12">
        <v>241330</v>
      </c>
      <c r="H158" s="13" t="s">
        <v>36</v>
      </c>
      <c r="I158" s="14">
        <v>-7878170</v>
      </c>
      <c r="J158" s="15">
        <v>-7878170</v>
      </c>
      <c r="K158" s="37" t="s">
        <v>131</v>
      </c>
      <c r="L158" s="11" t="s">
        <v>132</v>
      </c>
    </row>
    <row r="159" spans="1:12" ht="126" hidden="1" customHeight="1" x14ac:dyDescent="0.25">
      <c r="A159" s="8"/>
      <c r="B159" s="8">
        <v>60</v>
      </c>
      <c r="C159" s="36" t="s">
        <v>210</v>
      </c>
      <c r="D159" s="22">
        <v>68400000</v>
      </c>
      <c r="E159" s="11" t="s">
        <v>212</v>
      </c>
      <c r="F159" s="11" t="s">
        <v>213</v>
      </c>
      <c r="G159" s="12">
        <v>241112</v>
      </c>
      <c r="H159" s="13" t="s">
        <v>36</v>
      </c>
      <c r="I159" s="14">
        <v>38830000</v>
      </c>
      <c r="J159" s="15">
        <v>-38830000</v>
      </c>
      <c r="K159" s="37" t="s">
        <v>131</v>
      </c>
      <c r="L159" s="11" t="s">
        <v>132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216</v>
      </c>
      <c r="G160" s="12">
        <v>241411</v>
      </c>
      <c r="H160" s="13" t="s">
        <v>36</v>
      </c>
      <c r="I160" s="14">
        <v>34900000</v>
      </c>
      <c r="J160" s="15">
        <v>-34900000</v>
      </c>
      <c r="K160" s="37" t="s">
        <v>152</v>
      </c>
      <c r="L160" s="11" t="s">
        <v>217</v>
      </c>
    </row>
    <row r="161" spans="1:12" ht="105" hidden="1" customHeight="1" x14ac:dyDescent="0.25">
      <c r="A161" s="8"/>
      <c r="B161" s="8">
        <v>60</v>
      </c>
      <c r="C161" s="34" t="s">
        <v>214</v>
      </c>
      <c r="D161" s="16">
        <v>61382000</v>
      </c>
      <c r="E161" s="11" t="s">
        <v>215</v>
      </c>
      <c r="F161" s="11" t="s">
        <v>218</v>
      </c>
      <c r="G161" s="12">
        <v>241411</v>
      </c>
      <c r="H161" s="13" t="s">
        <v>36</v>
      </c>
      <c r="I161" s="14">
        <v>23000000</v>
      </c>
      <c r="J161" s="15">
        <v>-23000000</v>
      </c>
      <c r="K161" s="37" t="s">
        <v>186</v>
      </c>
      <c r="L161" s="11" t="s">
        <v>187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221</v>
      </c>
      <c r="G162" s="12">
        <v>241112</v>
      </c>
      <c r="H162" s="13" t="s">
        <v>36</v>
      </c>
      <c r="I162" s="14">
        <v>-8028080</v>
      </c>
      <c r="J162" s="15">
        <v>-8028080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222</v>
      </c>
      <c r="G163" s="12">
        <v>241112</v>
      </c>
      <c r="H163" s="13" t="s">
        <v>36</v>
      </c>
      <c r="I163" s="14">
        <v>-7365455.8099999996</v>
      </c>
      <c r="J163" s="15">
        <v>-7365455.8099999996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223</v>
      </c>
      <c r="G164" s="12">
        <v>241112</v>
      </c>
      <c r="H164" s="13" t="s">
        <v>36</v>
      </c>
      <c r="I164" s="14">
        <v>-4871199.6100000003</v>
      </c>
      <c r="J164" s="15">
        <v>-4871199.6100000003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224</v>
      </c>
      <c r="G165" s="12">
        <v>241112</v>
      </c>
      <c r="H165" s="13" t="s">
        <v>79</v>
      </c>
      <c r="I165" s="14">
        <v>-242141</v>
      </c>
      <c r="J165" s="15">
        <v>-242141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225</v>
      </c>
      <c r="G166" s="12">
        <v>241112</v>
      </c>
      <c r="H166" s="13" t="s">
        <v>26</v>
      </c>
      <c r="I166" s="14">
        <v>-5741318.3099999996</v>
      </c>
      <c r="J166" s="15">
        <v>-5741318.3099999996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226</v>
      </c>
      <c r="G167" s="12">
        <v>241112</v>
      </c>
      <c r="H167" s="13" t="s">
        <v>79</v>
      </c>
      <c r="I167" s="14">
        <v>-3759984.84</v>
      </c>
      <c r="J167" s="15">
        <v>-3759984.84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227</v>
      </c>
      <c r="G168" s="12">
        <v>241112</v>
      </c>
      <c r="H168" s="13" t="s">
        <v>79</v>
      </c>
      <c r="I168" s="14">
        <v>-9492059.0299999993</v>
      </c>
      <c r="J168" s="15">
        <v>-9492059.0299999993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228</v>
      </c>
      <c r="G169" s="12">
        <v>241112</v>
      </c>
      <c r="H169" s="13" t="s">
        <v>79</v>
      </c>
      <c r="I169" s="14">
        <v>-386792.89</v>
      </c>
      <c r="J169" s="15">
        <v>-386792.89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229</v>
      </c>
      <c r="G170" s="12">
        <v>241112</v>
      </c>
      <c r="H170" s="13" t="s">
        <v>79</v>
      </c>
      <c r="I170" s="14">
        <v>-13453596.779999999</v>
      </c>
      <c r="J170" s="15">
        <v>-13453596.779999999</v>
      </c>
      <c r="K170" s="37" t="s">
        <v>131</v>
      </c>
      <c r="L170" s="11" t="s">
        <v>132</v>
      </c>
    </row>
    <row r="171" spans="1:12" ht="84" hidden="1" customHeight="1" x14ac:dyDescent="0.25">
      <c r="A171" s="8"/>
      <c r="B171" s="8">
        <v>60</v>
      </c>
      <c r="C171" s="34" t="s">
        <v>220</v>
      </c>
      <c r="D171" s="16">
        <v>71000000</v>
      </c>
      <c r="E171" s="11" t="s">
        <v>219</v>
      </c>
      <c r="F171" s="11" t="s">
        <v>230</v>
      </c>
      <c r="G171" s="12">
        <v>241112</v>
      </c>
      <c r="H171" s="13" t="s">
        <v>36</v>
      </c>
      <c r="I171" s="14">
        <v>-16161116.67</v>
      </c>
      <c r="J171" s="15">
        <v>-16161116.67</v>
      </c>
      <c r="K171" s="37" t="s">
        <v>131</v>
      </c>
      <c r="L171" s="11" t="s">
        <v>132</v>
      </c>
    </row>
    <row r="172" spans="1:12" ht="105" hidden="1" customHeight="1" x14ac:dyDescent="0.25">
      <c r="A172" s="8"/>
      <c r="B172" s="8">
        <v>60</v>
      </c>
      <c r="C172" s="34" t="s">
        <v>231</v>
      </c>
      <c r="D172" s="10">
        <v>2463000</v>
      </c>
      <c r="E172" s="11" t="s">
        <v>34</v>
      </c>
      <c r="F172" s="11" t="s">
        <v>232</v>
      </c>
      <c r="G172" s="12">
        <v>241631</v>
      </c>
      <c r="H172" s="13" t="s">
        <v>36</v>
      </c>
      <c r="I172" s="14">
        <v>-2063035</v>
      </c>
      <c r="J172" s="15">
        <v>-2063035</v>
      </c>
      <c r="K172" s="37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235</v>
      </c>
      <c r="G173" s="12">
        <v>241631</v>
      </c>
      <c r="H173" s="13" t="s">
        <v>36</v>
      </c>
      <c r="I173" s="14">
        <v>927350</v>
      </c>
      <c r="J173" s="15">
        <v>-927350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236</v>
      </c>
      <c r="G174" s="12">
        <v>241631</v>
      </c>
      <c r="H174" s="13" t="s">
        <v>36</v>
      </c>
      <c r="I174" s="14">
        <v>1360000</v>
      </c>
      <c r="J174" s="15">
        <v>-1360000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237</v>
      </c>
      <c r="G175" s="12">
        <v>241631</v>
      </c>
      <c r="H175" s="13" t="s">
        <v>36</v>
      </c>
      <c r="I175" s="14">
        <v>1035000</v>
      </c>
      <c r="J175" s="15">
        <v>-1035000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238</v>
      </c>
      <c r="G176" s="12">
        <v>241631</v>
      </c>
      <c r="H176" s="13" t="s">
        <v>79</v>
      </c>
      <c r="I176" s="14">
        <v>188535</v>
      </c>
      <c r="J176" s="15">
        <v>-188535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239</v>
      </c>
      <c r="G177" s="12">
        <v>241631</v>
      </c>
      <c r="H177" s="13" t="s">
        <v>36</v>
      </c>
      <c r="I177" s="14">
        <v>-1064800</v>
      </c>
      <c r="J177" s="15">
        <v>-1064800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240</v>
      </c>
      <c r="G178" s="12">
        <v>241631</v>
      </c>
      <c r="H178" s="13" t="s">
        <v>36</v>
      </c>
      <c r="I178" s="14">
        <v>609000</v>
      </c>
      <c r="J178" s="15">
        <v>-609000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241</v>
      </c>
      <c r="G179" s="12">
        <v>241631</v>
      </c>
      <c r="H179" s="13" t="s">
        <v>26</v>
      </c>
      <c r="I179" s="14">
        <v>300000</v>
      </c>
      <c r="J179" s="15">
        <v>-300000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242</v>
      </c>
      <c r="G180" s="12">
        <v>241631</v>
      </c>
      <c r="H180" s="13" t="s">
        <v>26</v>
      </c>
      <c r="I180" s="14">
        <v>17000</v>
      </c>
      <c r="J180" s="15">
        <v>-17000</v>
      </c>
      <c r="K180" s="9" t="s">
        <v>34</v>
      </c>
      <c r="L180" s="11" t="s">
        <v>233</v>
      </c>
    </row>
    <row r="181" spans="1:12" ht="105" hidden="1" customHeight="1" x14ac:dyDescent="0.25">
      <c r="A181" s="8"/>
      <c r="B181" s="8">
        <v>60</v>
      </c>
      <c r="C181" s="11" t="s">
        <v>234</v>
      </c>
      <c r="D181" s="16">
        <v>12403600</v>
      </c>
      <c r="E181" s="11" t="s">
        <v>34</v>
      </c>
      <c r="F181" s="11" t="s">
        <v>243</v>
      </c>
      <c r="G181" s="12">
        <v>241631</v>
      </c>
      <c r="H181" s="13" t="s">
        <v>36</v>
      </c>
      <c r="I181" s="14">
        <v>481990</v>
      </c>
      <c r="J181" s="15">
        <v>-481990</v>
      </c>
      <c r="K181" s="9" t="s">
        <v>34</v>
      </c>
      <c r="L181" s="11" t="s">
        <v>233</v>
      </c>
    </row>
    <row r="182" spans="1:12" ht="126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 t="s">
        <v>173</v>
      </c>
      <c r="I182" s="14">
        <v>28000</v>
      </c>
      <c r="J182" s="15">
        <v>-168000</v>
      </c>
      <c r="K182" s="9"/>
      <c r="L182" s="11" t="s">
        <v>246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>H183*I183</f>
        <v>28000</v>
      </c>
      <c r="K183" s="26" t="s">
        <v>247</v>
      </c>
      <c r="L183" s="11" t="s">
        <v>248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ref="J184:J188" si="10">H184*I184</f>
        <v>28000</v>
      </c>
      <c r="K184" s="26" t="s">
        <v>249</v>
      </c>
      <c r="L184" s="11" t="s">
        <v>250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251</v>
      </c>
      <c r="L185" s="11" t="s">
        <v>252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253</v>
      </c>
      <c r="L186" s="11" t="s">
        <v>254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255</v>
      </c>
      <c r="L187" s="11" t="s">
        <v>256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245</v>
      </c>
      <c r="G188" s="32">
        <v>241571</v>
      </c>
      <c r="H188" s="28">
        <v>1</v>
      </c>
      <c r="I188" s="14">
        <v>28000</v>
      </c>
      <c r="J188" s="27">
        <f t="shared" si="10"/>
        <v>28000</v>
      </c>
      <c r="K188" s="9" t="s">
        <v>257</v>
      </c>
      <c r="L188" s="11" t="s">
        <v>258</v>
      </c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 t="s">
        <v>160</v>
      </c>
      <c r="I189" s="14">
        <v>12000</v>
      </c>
      <c r="J189" s="27">
        <v>-1080000</v>
      </c>
      <c r="K189" s="9"/>
      <c r="L189" s="11"/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>H190*I190</f>
        <v>180000</v>
      </c>
      <c r="K190" s="26" t="s">
        <v>247</v>
      </c>
      <c r="L190" s="11" t="s">
        <v>248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ref="J191:J195" si="11">H191*I191</f>
        <v>180000</v>
      </c>
      <c r="K191" s="26" t="s">
        <v>249</v>
      </c>
      <c r="L191" s="11" t="s">
        <v>250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251</v>
      </c>
      <c r="L192" s="11" t="s">
        <v>252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253</v>
      </c>
      <c r="L193" s="11" t="s">
        <v>254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255</v>
      </c>
      <c r="L194" s="11" t="s">
        <v>256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159</v>
      </c>
      <c r="G195" s="32">
        <v>241571</v>
      </c>
      <c r="H195" s="28">
        <v>15</v>
      </c>
      <c r="I195" s="14">
        <v>12000</v>
      </c>
      <c r="J195" s="27">
        <f t="shared" si="11"/>
        <v>180000</v>
      </c>
      <c r="K195" s="9" t="s">
        <v>257</v>
      </c>
      <c r="L195" s="11" t="s">
        <v>258</v>
      </c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 t="s">
        <v>147</v>
      </c>
      <c r="I196" s="14">
        <v>17500</v>
      </c>
      <c r="J196" s="15">
        <v>-210000</v>
      </c>
      <c r="K196" s="9"/>
      <c r="L196" s="11"/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>H197*I197</f>
        <v>35000</v>
      </c>
      <c r="K197" s="26" t="s">
        <v>247</v>
      </c>
      <c r="L197" s="11" t="s">
        <v>248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ref="J198:J202" si="12">H198*I198</f>
        <v>35000</v>
      </c>
      <c r="K198" s="26" t="s">
        <v>249</v>
      </c>
      <c r="L198" s="11" t="s">
        <v>250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251</v>
      </c>
      <c r="L199" s="11" t="s">
        <v>252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253</v>
      </c>
      <c r="L200" s="11" t="s">
        <v>254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255</v>
      </c>
      <c r="L201" s="11" t="s">
        <v>256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259</v>
      </c>
      <c r="G202" s="32">
        <v>241571</v>
      </c>
      <c r="H202" s="28">
        <v>2</v>
      </c>
      <c r="I202" s="14">
        <v>17500</v>
      </c>
      <c r="J202" s="15">
        <f t="shared" si="12"/>
        <v>35000</v>
      </c>
      <c r="K202" s="9" t="s">
        <v>257</v>
      </c>
      <c r="L202" s="11" t="s">
        <v>258</v>
      </c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 t="s">
        <v>170</v>
      </c>
      <c r="I203" s="14">
        <v>13000</v>
      </c>
      <c r="J203" s="15">
        <v>-78000</v>
      </c>
      <c r="K203" s="9"/>
      <c r="L203" s="11"/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>H204*I204</f>
        <v>13000</v>
      </c>
      <c r="K204" s="26" t="s">
        <v>247</v>
      </c>
      <c r="L204" s="11" t="s">
        <v>248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ref="J205:J209" si="13">H205*I205</f>
        <v>13000</v>
      </c>
      <c r="K205" s="26" t="s">
        <v>249</v>
      </c>
      <c r="L205" s="11" t="s">
        <v>250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251</v>
      </c>
      <c r="L206" s="11" t="s">
        <v>252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253</v>
      </c>
      <c r="L207" s="11" t="s">
        <v>254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255</v>
      </c>
      <c r="L208" s="11" t="s">
        <v>256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169</v>
      </c>
      <c r="G209" s="32">
        <v>241571</v>
      </c>
      <c r="H209" s="28">
        <v>1</v>
      </c>
      <c r="I209" s="14">
        <v>13000</v>
      </c>
      <c r="J209" s="15">
        <f t="shared" si="13"/>
        <v>13000</v>
      </c>
      <c r="K209" s="9" t="s">
        <v>257</v>
      </c>
      <c r="L209" s="11" t="s">
        <v>258</v>
      </c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 t="s">
        <v>164</v>
      </c>
      <c r="I210" s="14">
        <v>5500</v>
      </c>
      <c r="J210" s="15">
        <v>-33000</v>
      </c>
      <c r="K210" s="9"/>
      <c r="L210" s="11"/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>H211*I211</f>
        <v>5500</v>
      </c>
      <c r="K211" s="26" t="s">
        <v>247</v>
      </c>
      <c r="L211" s="11" t="s">
        <v>248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ref="J212:J216" si="14">H212*I212</f>
        <v>5500</v>
      </c>
      <c r="K212" s="26" t="s">
        <v>249</v>
      </c>
      <c r="L212" s="11" t="s">
        <v>250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251</v>
      </c>
      <c r="L213" s="11" t="s">
        <v>252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253</v>
      </c>
      <c r="L214" s="11" t="s">
        <v>254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255</v>
      </c>
      <c r="L215" s="11" t="s">
        <v>256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163</v>
      </c>
      <c r="G216" s="32">
        <v>241571</v>
      </c>
      <c r="H216" s="28">
        <v>1</v>
      </c>
      <c r="I216" s="14">
        <v>5500</v>
      </c>
      <c r="J216" s="15">
        <f t="shared" si="14"/>
        <v>5500</v>
      </c>
      <c r="K216" s="9" t="s">
        <v>257</v>
      </c>
      <c r="L216" s="11" t="s">
        <v>258</v>
      </c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 t="s">
        <v>175</v>
      </c>
      <c r="I217" s="14">
        <v>13500</v>
      </c>
      <c r="J217" s="15">
        <v>-243000</v>
      </c>
      <c r="K217" s="9"/>
      <c r="L217" s="11"/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>H218*I218</f>
        <v>40500</v>
      </c>
      <c r="K218" s="26" t="s">
        <v>247</v>
      </c>
      <c r="L218" s="11" t="s">
        <v>248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ref="J219:J223" si="15">H219*I219</f>
        <v>40500</v>
      </c>
      <c r="K219" s="26" t="s">
        <v>249</v>
      </c>
      <c r="L219" s="11" t="s">
        <v>250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251</v>
      </c>
      <c r="L220" s="11" t="s">
        <v>252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253</v>
      </c>
      <c r="L221" s="11" t="s">
        <v>254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255</v>
      </c>
      <c r="L222" s="11" t="s">
        <v>256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174</v>
      </c>
      <c r="G223" s="32">
        <v>241571</v>
      </c>
      <c r="H223" s="28">
        <v>3</v>
      </c>
      <c r="I223" s="14">
        <v>13500</v>
      </c>
      <c r="J223" s="15">
        <f t="shared" si="15"/>
        <v>40500</v>
      </c>
      <c r="K223" s="9" t="s">
        <v>257</v>
      </c>
      <c r="L223" s="11" t="s">
        <v>258</v>
      </c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 t="s">
        <v>164</v>
      </c>
      <c r="I224" s="14">
        <v>9500</v>
      </c>
      <c r="J224" s="15">
        <v>-57000</v>
      </c>
      <c r="K224" s="9"/>
      <c r="L224" s="11"/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>H225*I225</f>
        <v>9500</v>
      </c>
      <c r="K225" s="26" t="s">
        <v>247</v>
      </c>
      <c r="L225" s="11" t="s">
        <v>248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ref="J226:J230" si="16">H226*I226</f>
        <v>9500</v>
      </c>
      <c r="K226" s="26" t="s">
        <v>249</v>
      </c>
      <c r="L226" s="11" t="s">
        <v>250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251</v>
      </c>
      <c r="L227" s="11" t="s">
        <v>252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253</v>
      </c>
      <c r="L228" s="11" t="s">
        <v>254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255</v>
      </c>
      <c r="L229" s="11" t="s">
        <v>256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171</v>
      </c>
      <c r="G230" s="32">
        <v>241571</v>
      </c>
      <c r="H230" s="28">
        <v>1</v>
      </c>
      <c r="I230" s="14">
        <v>9500</v>
      </c>
      <c r="J230" s="15">
        <f t="shared" si="16"/>
        <v>9500</v>
      </c>
      <c r="K230" s="9" t="s">
        <v>257</v>
      </c>
      <c r="L230" s="11" t="s">
        <v>258</v>
      </c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 t="s">
        <v>162</v>
      </c>
      <c r="I231" s="14">
        <v>16000</v>
      </c>
      <c r="J231" s="15">
        <v>-96000</v>
      </c>
      <c r="K231" s="9"/>
      <c r="L231" s="11"/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>H232*I232</f>
        <v>16000</v>
      </c>
      <c r="K232" s="26" t="s">
        <v>247</v>
      </c>
      <c r="L232" s="11" t="s">
        <v>248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ref="J233:J237" si="17">H233*I233</f>
        <v>16000</v>
      </c>
      <c r="K233" s="26" t="s">
        <v>249</v>
      </c>
      <c r="L233" s="11" t="s">
        <v>250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251</v>
      </c>
      <c r="L234" s="11" t="s">
        <v>252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253</v>
      </c>
      <c r="L235" s="11" t="s">
        <v>254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255</v>
      </c>
      <c r="L236" s="11" t="s">
        <v>256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260</v>
      </c>
      <c r="G237" s="32">
        <v>241571</v>
      </c>
      <c r="H237" s="28">
        <v>1</v>
      </c>
      <c r="I237" s="14">
        <v>16000</v>
      </c>
      <c r="J237" s="15">
        <f t="shared" si="17"/>
        <v>16000</v>
      </c>
      <c r="K237" s="9" t="s">
        <v>257</v>
      </c>
      <c r="L237" s="11" t="s">
        <v>258</v>
      </c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 t="s">
        <v>147</v>
      </c>
      <c r="I238" s="14">
        <v>9500</v>
      </c>
      <c r="J238" s="15">
        <v>-114000</v>
      </c>
      <c r="K238" s="9"/>
      <c r="L238" s="11"/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>H239*I239</f>
        <v>19000</v>
      </c>
      <c r="K239" s="26" t="s">
        <v>247</v>
      </c>
      <c r="L239" s="11" t="s">
        <v>248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ref="J240:J244" si="18">H240*I240</f>
        <v>19000</v>
      </c>
      <c r="K240" s="26" t="s">
        <v>249</v>
      </c>
      <c r="L240" s="11" t="s">
        <v>250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251</v>
      </c>
      <c r="L241" s="11" t="s">
        <v>252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253</v>
      </c>
      <c r="L242" s="11" t="s">
        <v>254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255</v>
      </c>
      <c r="L243" s="11" t="s">
        <v>256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168</v>
      </c>
      <c r="G244" s="32">
        <v>241571</v>
      </c>
      <c r="H244" s="28">
        <v>2</v>
      </c>
      <c r="I244" s="14">
        <v>9500</v>
      </c>
      <c r="J244" s="15">
        <f t="shared" si="18"/>
        <v>19000</v>
      </c>
      <c r="K244" s="9" t="s">
        <v>257</v>
      </c>
      <c r="L244" s="11" t="s">
        <v>258</v>
      </c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261</v>
      </c>
      <c r="G245" s="32">
        <v>241571</v>
      </c>
      <c r="H245" s="28" t="s">
        <v>164</v>
      </c>
      <c r="I245" s="14">
        <v>535000</v>
      </c>
      <c r="J245" s="15">
        <v>-3210000</v>
      </c>
      <c r="K245" s="9"/>
      <c r="L245" s="11"/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>H246*I246</f>
        <v>535000</v>
      </c>
      <c r="K246" s="26" t="s">
        <v>247</v>
      </c>
      <c r="L246" s="11" t="s">
        <v>248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ref="J247:J251" si="19">H247*I247</f>
        <v>535000</v>
      </c>
      <c r="K247" s="26" t="s">
        <v>249</v>
      </c>
      <c r="L247" s="11" t="s">
        <v>250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251</v>
      </c>
      <c r="L248" s="11" t="s">
        <v>252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253</v>
      </c>
      <c r="L249" s="11" t="s">
        <v>254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255</v>
      </c>
      <c r="L250" s="11" t="s">
        <v>256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171</v>
      </c>
      <c r="G251" s="32">
        <v>241571</v>
      </c>
      <c r="H251" s="28">
        <v>1</v>
      </c>
      <c r="I251" s="14">
        <v>535000</v>
      </c>
      <c r="J251" s="15">
        <f t="shared" si="19"/>
        <v>535000</v>
      </c>
      <c r="K251" s="9" t="s">
        <v>257</v>
      </c>
      <c r="L251" s="11" t="s">
        <v>258</v>
      </c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 t="s">
        <v>166</v>
      </c>
      <c r="I252" s="14">
        <v>5000</v>
      </c>
      <c r="J252" s="15">
        <v>-60000</v>
      </c>
      <c r="K252" s="9"/>
      <c r="L252" s="11"/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>H253*I253</f>
        <v>10000</v>
      </c>
      <c r="K253" s="26" t="s">
        <v>247</v>
      </c>
      <c r="L253" s="11" t="s">
        <v>248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ref="J254:J258" si="20">H254*I254</f>
        <v>10000</v>
      </c>
      <c r="K254" s="26" t="s">
        <v>249</v>
      </c>
      <c r="L254" s="11" t="s">
        <v>250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251</v>
      </c>
      <c r="L255" s="11" t="s">
        <v>252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253</v>
      </c>
      <c r="L256" s="11" t="s">
        <v>254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255</v>
      </c>
      <c r="L257" s="11" t="s">
        <v>256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262</v>
      </c>
      <c r="G258" s="32">
        <v>241571</v>
      </c>
      <c r="H258" s="28">
        <v>2</v>
      </c>
      <c r="I258" s="14">
        <v>5000</v>
      </c>
      <c r="J258" s="15">
        <f t="shared" si="20"/>
        <v>10000</v>
      </c>
      <c r="K258" s="9" t="s">
        <v>257</v>
      </c>
      <c r="L258" s="11" t="s">
        <v>258</v>
      </c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 t="s">
        <v>162</v>
      </c>
      <c r="I259" s="14">
        <v>11800</v>
      </c>
      <c r="J259" s="15">
        <v>-70800</v>
      </c>
      <c r="K259" s="9"/>
      <c r="L259" s="11"/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>H260*I260</f>
        <v>11800</v>
      </c>
      <c r="K260" s="26" t="s">
        <v>247</v>
      </c>
      <c r="L260" s="11" t="s">
        <v>248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ref="J261:J265" si="21">H261*I261</f>
        <v>11800</v>
      </c>
      <c r="K261" s="26" t="s">
        <v>249</v>
      </c>
      <c r="L261" s="11" t="s">
        <v>250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251</v>
      </c>
      <c r="L262" s="11" t="s">
        <v>252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253</v>
      </c>
      <c r="L263" s="11" t="s">
        <v>254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255</v>
      </c>
      <c r="L264" s="11" t="s">
        <v>256</v>
      </c>
    </row>
    <row r="265" spans="1:12" ht="105" hidden="1" customHeight="1" x14ac:dyDescent="0.25">
      <c r="A265" s="8"/>
      <c r="B265" s="8">
        <v>61</v>
      </c>
      <c r="C265" s="11" t="s">
        <v>244</v>
      </c>
      <c r="D265" s="16">
        <v>6712500</v>
      </c>
      <c r="E265" s="11" t="s">
        <v>138</v>
      </c>
      <c r="F265" s="11" t="s">
        <v>263</v>
      </c>
      <c r="G265" s="32">
        <v>241571</v>
      </c>
      <c r="H265" s="28">
        <v>1</v>
      </c>
      <c r="I265" s="14">
        <v>11800</v>
      </c>
      <c r="J265" s="15">
        <f t="shared" si="21"/>
        <v>11800</v>
      </c>
      <c r="K265" s="9" t="s">
        <v>257</v>
      </c>
      <c r="L265" s="11" t="s">
        <v>258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13" t="s">
        <v>266</v>
      </c>
      <c r="I266" s="15">
        <v>-637525.81000000006</v>
      </c>
      <c r="J266" s="15">
        <v>-637525.81000000006</v>
      </c>
      <c r="K266" s="37"/>
      <c r="L266" s="11" t="s">
        <v>267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ref="J267:J271" si="22">H267*I267</f>
        <v>127525.162</v>
      </c>
      <c r="K267" s="37" t="s">
        <v>155</v>
      </c>
      <c r="L267" s="11" t="s">
        <v>268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143</v>
      </c>
      <c r="L268" s="11" t="s">
        <v>269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270</v>
      </c>
      <c r="L269" s="11" t="s">
        <v>271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 t="s">
        <v>251</v>
      </c>
      <c r="L270" s="11" t="s">
        <v>272</v>
      </c>
    </row>
    <row r="271" spans="1:12" ht="126" hidden="1" customHeight="1" x14ac:dyDescent="0.25">
      <c r="A271" s="8"/>
      <c r="B271" s="8">
        <v>61</v>
      </c>
      <c r="C271" s="34" t="s">
        <v>264</v>
      </c>
      <c r="D271" s="16">
        <v>725000</v>
      </c>
      <c r="E271" s="11" t="s">
        <v>43</v>
      </c>
      <c r="F271" s="11" t="s">
        <v>265</v>
      </c>
      <c r="G271" s="12">
        <v>241575</v>
      </c>
      <c r="H271" s="28">
        <v>1</v>
      </c>
      <c r="I271" s="33">
        <v>127525.162</v>
      </c>
      <c r="J271" s="15">
        <f t="shared" si="22"/>
        <v>127525.162</v>
      </c>
      <c r="K271" s="37"/>
      <c r="L271" s="11"/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275</v>
      </c>
      <c r="G272" s="12">
        <v>241554</v>
      </c>
      <c r="H272" s="13" t="s">
        <v>36</v>
      </c>
      <c r="I272" s="14">
        <v>3259003.2</v>
      </c>
      <c r="J272" s="15">
        <v>-3259003.2</v>
      </c>
      <c r="K272" s="37" t="s">
        <v>131</v>
      </c>
      <c r="L272" s="11" t="s">
        <v>132</v>
      </c>
    </row>
    <row r="273" spans="1:12" ht="84" hidden="1" customHeight="1" x14ac:dyDescent="0.25">
      <c r="A273" s="8"/>
      <c r="B273" s="8">
        <v>61</v>
      </c>
      <c r="C273" s="34" t="s">
        <v>273</v>
      </c>
      <c r="D273" s="16">
        <v>33162000</v>
      </c>
      <c r="E273" s="11" t="s">
        <v>274</v>
      </c>
      <c r="F273" s="11" t="s">
        <v>276</v>
      </c>
      <c r="G273" s="12">
        <v>241554</v>
      </c>
      <c r="H273" s="13" t="s">
        <v>36</v>
      </c>
      <c r="I273" s="14">
        <v>27764331.800000001</v>
      </c>
      <c r="J273" s="15">
        <v>-27764331.800000001</v>
      </c>
      <c r="K273" s="37" t="s">
        <v>131</v>
      </c>
      <c r="L273" s="11" t="s">
        <v>132</v>
      </c>
    </row>
    <row r="275" spans="1:12" ht="21" x14ac:dyDescent="0.35">
      <c r="I275" s="54" t="s">
        <v>278</v>
      </c>
      <c r="J275" s="68" t="s">
        <v>283</v>
      </c>
      <c r="K275" s="68"/>
      <c r="L275" s="57" t="s">
        <v>279</v>
      </c>
    </row>
    <row r="276" spans="1:12" ht="21" x14ac:dyDescent="0.35">
      <c r="I276" s="54" t="s">
        <v>280</v>
      </c>
      <c r="J276" s="68" t="s">
        <v>282</v>
      </c>
      <c r="K276" s="68"/>
      <c r="L276" s="57"/>
    </row>
    <row r="277" spans="1:12" ht="21" x14ac:dyDescent="0.35">
      <c r="I277" s="54" t="s">
        <v>281</v>
      </c>
      <c r="J277" s="67">
        <v>241981</v>
      </c>
      <c r="K277" s="67"/>
      <c r="L277" s="57"/>
    </row>
    <row r="278" spans="1:12" ht="21" x14ac:dyDescent="0.35">
      <c r="I278" s="58"/>
      <c r="J278" s="55"/>
      <c r="K278" s="56"/>
      <c r="L278" s="57"/>
    </row>
  </sheetData>
  <autoFilter ref="A4:L273">
    <filterColumn colId="2">
      <filters>
        <filter val="โครงการส่งเสริมและพัฒนาระบบการเกษตรแปลงใหญ่กลุ่มจังหวัดภาคใต้ฝั่งอ่าวไทย_x000a_"/>
      </filters>
    </filterColumn>
  </autoFilter>
  <mergeCells count="7">
    <mergeCell ref="J277:K277"/>
    <mergeCell ref="A1:L1"/>
    <mergeCell ref="A2:L2"/>
    <mergeCell ref="C3:E3"/>
    <mergeCell ref="G3:K3"/>
    <mergeCell ref="J275:K275"/>
    <mergeCell ref="J276:K276"/>
  </mergeCells>
  <pageMargins left="0.2" right="0.2" top="0.27" bottom="0.19" header="0.3" footer="0.17"/>
  <pageSetup paperSize="9" scale="54" orientation="landscape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E181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K182</f>
        <v xml:space="preserve">อบต.บางรูป
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5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37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37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37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/>
      <c r="G181" s="32">
        <v>241571</v>
      </c>
      <c r="H181" s="28" t="s">
        <v>291</v>
      </c>
      <c r="I181" s="14"/>
      <c r="J181" s="15">
        <f>SUBTOTAL(9,J182:J259)</f>
        <v>903300</v>
      </c>
      <c r="K181" s="9"/>
      <c r="L181" s="11" t="s">
        <v>246</v>
      </c>
    </row>
    <row r="182" spans="1:12" ht="105" customHeight="1" x14ac:dyDescent="0.25">
      <c r="A182" s="8"/>
      <c r="B182" s="8"/>
      <c r="C182" s="11"/>
      <c r="D182" s="16"/>
      <c r="E182" s="11"/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/>
      <c r="C188" s="11"/>
      <c r="D188" s="16"/>
      <c r="E188" s="11"/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customHeight="1" x14ac:dyDescent="0.25">
      <c r="A189" s="8"/>
      <c r="B189" s="8"/>
      <c r="C189" s="11"/>
      <c r="D189" s="16"/>
      <c r="E189" s="11"/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/>
      <c r="C195" s="11"/>
      <c r="D195" s="16"/>
      <c r="E195" s="11"/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customHeight="1" x14ac:dyDescent="0.25">
      <c r="A196" s="8"/>
      <c r="B196" s="8"/>
      <c r="C196" s="11"/>
      <c r="D196" s="16"/>
      <c r="E196" s="11"/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/>
      <c r="C202" s="11"/>
      <c r="D202" s="16"/>
      <c r="E202" s="11"/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customHeight="1" x14ac:dyDescent="0.25">
      <c r="A203" s="8"/>
      <c r="B203" s="8"/>
      <c r="C203" s="11"/>
      <c r="D203" s="16"/>
      <c r="E203" s="11"/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/>
      <c r="C209" s="11"/>
      <c r="D209" s="16"/>
      <c r="E209" s="11"/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customHeight="1" x14ac:dyDescent="0.25">
      <c r="A210" s="8"/>
      <c r="B210" s="8"/>
      <c r="C210" s="11"/>
      <c r="D210" s="16"/>
      <c r="E210" s="11"/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/>
      <c r="C216" s="11"/>
      <c r="D216" s="16"/>
      <c r="E216" s="11"/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customHeight="1" x14ac:dyDescent="0.25">
      <c r="A217" s="8"/>
      <c r="B217" s="8"/>
      <c r="C217" s="11"/>
      <c r="D217" s="16"/>
      <c r="E217" s="11"/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/>
      <c r="C223" s="11"/>
      <c r="D223" s="16"/>
      <c r="E223" s="11"/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customHeight="1" x14ac:dyDescent="0.25">
      <c r="A224" s="8"/>
      <c r="B224" s="8"/>
      <c r="C224" s="11"/>
      <c r="D224" s="16"/>
      <c r="E224" s="11"/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/>
      <c r="C230" s="11"/>
      <c r="D230" s="16"/>
      <c r="E230" s="11"/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customHeight="1" x14ac:dyDescent="0.25">
      <c r="A231" s="8"/>
      <c r="B231" s="8"/>
      <c r="C231" s="11"/>
      <c r="D231" s="16"/>
      <c r="E231" s="11"/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/>
      <c r="C237" s="11"/>
      <c r="D237" s="16"/>
      <c r="E237" s="11"/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customHeight="1" x14ac:dyDescent="0.25">
      <c r="A238" s="8"/>
      <c r="B238" s="8"/>
      <c r="C238" s="11"/>
      <c r="D238" s="16"/>
      <c r="E238" s="11"/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/>
      <c r="C244" s="11"/>
      <c r="D244" s="16"/>
      <c r="E244" s="11"/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customHeight="1" x14ac:dyDescent="0.25">
      <c r="A245" s="8"/>
      <c r="B245" s="8"/>
      <c r="C245" s="11"/>
      <c r="D245" s="16"/>
      <c r="E245" s="11"/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/>
      <c r="C251" s="11"/>
      <c r="D251" s="16"/>
      <c r="E251" s="11"/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customHeight="1" x14ac:dyDescent="0.25">
      <c r="A252" s="8"/>
      <c r="B252" s="8"/>
      <c r="C252" s="11"/>
      <c r="D252" s="16"/>
      <c r="E252" s="11"/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/>
      <c r="C258" s="11"/>
      <c r="D258" s="16"/>
      <c r="E258" s="11"/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customHeight="1" x14ac:dyDescent="0.25">
      <c r="A259" s="8"/>
      <c r="B259" s="8"/>
      <c r="C259" s="11"/>
      <c r="D259" s="16"/>
      <c r="E259" s="11"/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ส่งเสริมศักยภาพด้านสังคมและวิถีชีวิตในพื้นที่กลุ่มจังหวัดภาคใต้ฝั่งอ่าวไทย_x000a_กิจกรรม : พัฒนาระบบแจ้งเตือนภัยและการบริหารจัดการภัยพิบัติทางธรรมชาติกลุ่มจังหวัดภาคใต้ฝั่งอ่าวไทย"/>
        <filter val="โครงการส่งเสริมศักยภาพด้านสังคมและวิถีชีวิตในพื้นที่กลุ่มจังหวัดภาคใต้ฝั่งอ่าวไทย_x000a_กิจกรรม: พัฒนาโครงสร้างพื้นฐานและภูมิทัศน์ศาลากลางจังหวัดนครศรีธรรมราช อันเนืองมาจากผลกระทบน้ำท่วม"/>
      </filters>
    </filterColumn>
    <filterColumn colId="10">
      <filters>
        <filter val="อบต.บางรูป_x000a__x000a__x000a__x000a__x000a_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E181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K183</f>
        <v>อบต.สำเภา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5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37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37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37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/>
      <c r="G181" s="32">
        <v>241571</v>
      </c>
      <c r="H181" s="28" t="s">
        <v>291</v>
      </c>
      <c r="I181" s="14"/>
      <c r="J181" s="15">
        <f>SUBTOTAL(9,J183:J260)</f>
        <v>903300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customHeight="1" x14ac:dyDescent="0.25">
      <c r="A183" s="8"/>
      <c r="B183" s="8"/>
      <c r="C183" s="11"/>
      <c r="D183" s="16"/>
      <c r="E183" s="11"/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/>
      <c r="C188" s="11"/>
      <c r="D188" s="16"/>
      <c r="E188" s="11"/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customHeight="1" x14ac:dyDescent="0.25">
      <c r="A190" s="8"/>
      <c r="B190" s="8"/>
      <c r="C190" s="11"/>
      <c r="D190" s="16"/>
      <c r="E190" s="11"/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/>
      <c r="C195" s="11"/>
      <c r="D195" s="16"/>
      <c r="E195" s="11"/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customHeight="1" x14ac:dyDescent="0.25">
      <c r="A197" s="8"/>
      <c r="B197" s="8"/>
      <c r="C197" s="11"/>
      <c r="D197" s="16"/>
      <c r="E197" s="11"/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/>
      <c r="C202" s="11"/>
      <c r="D202" s="16"/>
      <c r="E202" s="11"/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customHeight="1" x14ac:dyDescent="0.25">
      <c r="A204" s="8"/>
      <c r="B204" s="8"/>
      <c r="C204" s="11"/>
      <c r="D204" s="16"/>
      <c r="E204" s="11"/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/>
      <c r="C209" s="11"/>
      <c r="D209" s="16"/>
      <c r="E209" s="11"/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customHeight="1" x14ac:dyDescent="0.25">
      <c r="A211" s="8"/>
      <c r="B211" s="8"/>
      <c r="C211" s="11"/>
      <c r="D211" s="16"/>
      <c r="E211" s="11"/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/>
      <c r="C216" s="11"/>
      <c r="D216" s="16"/>
      <c r="E216" s="11"/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customHeight="1" x14ac:dyDescent="0.25">
      <c r="A218" s="8"/>
      <c r="B218" s="8"/>
      <c r="C218" s="11"/>
      <c r="D218" s="16"/>
      <c r="E218" s="11"/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/>
      <c r="C223" s="11"/>
      <c r="D223" s="16"/>
      <c r="E223" s="11"/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customHeight="1" x14ac:dyDescent="0.25">
      <c r="A225" s="8"/>
      <c r="B225" s="8"/>
      <c r="C225" s="11"/>
      <c r="D225" s="16"/>
      <c r="E225" s="11"/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/>
      <c r="C230" s="11"/>
      <c r="D230" s="16"/>
      <c r="E230" s="11"/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customHeight="1" x14ac:dyDescent="0.25">
      <c r="A232" s="8"/>
      <c r="B232" s="8"/>
      <c r="C232" s="11"/>
      <c r="D232" s="16"/>
      <c r="E232" s="11"/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/>
      <c r="C237" s="11"/>
      <c r="D237" s="16"/>
      <c r="E237" s="11"/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customHeight="1" x14ac:dyDescent="0.25">
      <c r="A239" s="8"/>
      <c r="B239" s="8"/>
      <c r="C239" s="11"/>
      <c r="D239" s="16"/>
      <c r="E239" s="11"/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/>
      <c r="C244" s="11"/>
      <c r="D244" s="16"/>
      <c r="E244" s="11"/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customHeight="1" x14ac:dyDescent="0.25">
      <c r="A246" s="8"/>
      <c r="B246" s="8"/>
      <c r="C246" s="11"/>
      <c r="D246" s="16"/>
      <c r="E246" s="11"/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/>
      <c r="C251" s="11"/>
      <c r="D251" s="16"/>
      <c r="E251" s="11"/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customHeight="1" x14ac:dyDescent="0.25">
      <c r="A253" s="8"/>
      <c r="B253" s="8"/>
      <c r="C253" s="11"/>
      <c r="D253" s="16"/>
      <c r="E253" s="11"/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/>
      <c r="C258" s="11"/>
      <c r="D258" s="16"/>
      <c r="E258" s="11"/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customHeight="1" x14ac:dyDescent="0.25">
      <c r="A260" s="8"/>
      <c r="B260" s="8"/>
      <c r="C260" s="11"/>
      <c r="D260" s="16"/>
      <c r="E260" s="11"/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  <row r="277" spans="9:12" ht="21" x14ac:dyDescent="0.35">
      <c r="I277" s="58"/>
      <c r="J277" s="55"/>
      <c r="K277" s="56"/>
      <c r="L277" s="57"/>
    </row>
  </sheetData>
  <autoFilter ref="A4:L272">
    <filterColumn colId="2">
      <filters>
        <filter val="โครงการส่งเสริมศักยภาพด้านสังคมและวิถีชีวิตในพื้นที่กลุ่มจังหวัดภาคใต้ฝั่งอ่าวไทย_x000a_กิจกรรม : พัฒนาระบบแจ้งเตือนภัยและการบริหารจัดการภัยพิบัติทางธรรมชาติกลุ่มจังหวัดภาคใต้ฝั่งอ่าวไทย"/>
        <filter val="โครงการส่งเสริมศักยภาพด้านสังคมและวิถีชีวิตในพื้นที่กลุ่มจังหวัดภาคใต้ฝั่งอ่าวไทย_x000a_กิจกรรม: พัฒนาโครงสร้างพื้นฐานและภูมิทัศน์ศาลากลางจังหวัดนครศรีธรรมราช อันเนืองมาจากผลกระทบน้ำท่วม"/>
      </filters>
    </filterColumn>
    <filterColumn colId="10">
      <filters>
        <filter val="อบต.สำเภา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6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E181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K184</f>
        <v>อบต.ดุสิต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5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37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37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37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/>
      <c r="G181" s="32">
        <v>241571</v>
      </c>
      <c r="H181" s="28" t="s">
        <v>291</v>
      </c>
      <c r="I181" s="14"/>
      <c r="J181" s="15">
        <f>SUBTOTAL(9,J184:J261)</f>
        <v>903300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customHeight="1" x14ac:dyDescent="0.25">
      <c r="A184" s="8"/>
      <c r="B184" s="8"/>
      <c r="C184" s="11"/>
      <c r="D184" s="16"/>
      <c r="E184" s="11"/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/>
      <c r="C188" s="11"/>
      <c r="D188" s="16"/>
      <c r="E188" s="11"/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customHeight="1" x14ac:dyDescent="0.25">
      <c r="A191" s="8"/>
      <c r="B191" s="8"/>
      <c r="C191" s="11"/>
      <c r="D191" s="16"/>
      <c r="E191" s="11"/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/>
      <c r="C195" s="11"/>
      <c r="D195" s="16"/>
      <c r="E195" s="11"/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customHeight="1" x14ac:dyDescent="0.25">
      <c r="A198" s="8"/>
      <c r="B198" s="8"/>
      <c r="C198" s="11"/>
      <c r="D198" s="16"/>
      <c r="E198" s="11"/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/>
      <c r="C202" s="11"/>
      <c r="D202" s="16"/>
      <c r="E202" s="11"/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customHeight="1" x14ac:dyDescent="0.25">
      <c r="A205" s="8"/>
      <c r="B205" s="8"/>
      <c r="C205" s="11"/>
      <c r="D205" s="16"/>
      <c r="E205" s="11"/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/>
      <c r="C209" s="11"/>
      <c r="D209" s="16"/>
      <c r="E209" s="11"/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customHeight="1" x14ac:dyDescent="0.25">
      <c r="A212" s="8"/>
      <c r="B212" s="8"/>
      <c r="C212" s="11"/>
      <c r="D212" s="16"/>
      <c r="E212" s="11"/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/>
      <c r="C216" s="11"/>
      <c r="D216" s="16"/>
      <c r="E216" s="11"/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customHeight="1" x14ac:dyDescent="0.25">
      <c r="A219" s="8"/>
      <c r="B219" s="8"/>
      <c r="C219" s="11"/>
      <c r="D219" s="16"/>
      <c r="E219" s="11"/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/>
      <c r="C223" s="11"/>
      <c r="D223" s="16"/>
      <c r="E223" s="11"/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customHeight="1" x14ac:dyDescent="0.25">
      <c r="A226" s="8"/>
      <c r="B226" s="8"/>
      <c r="C226" s="11"/>
      <c r="D226" s="16"/>
      <c r="E226" s="11"/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/>
      <c r="C230" s="11"/>
      <c r="D230" s="16"/>
      <c r="E230" s="11"/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customHeight="1" x14ac:dyDescent="0.25">
      <c r="A233" s="8"/>
      <c r="B233" s="8"/>
      <c r="C233" s="11"/>
      <c r="D233" s="16"/>
      <c r="E233" s="11"/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/>
      <c r="C237" s="11"/>
      <c r="D237" s="16"/>
      <c r="E237" s="11"/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customHeight="1" x14ac:dyDescent="0.25">
      <c r="A240" s="8"/>
      <c r="B240" s="8"/>
      <c r="C240" s="11"/>
      <c r="D240" s="16"/>
      <c r="E240" s="11"/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/>
      <c r="C244" s="11"/>
      <c r="D244" s="16"/>
      <c r="E244" s="11"/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customHeight="1" x14ac:dyDescent="0.25">
      <c r="A247" s="8"/>
      <c r="B247" s="8"/>
      <c r="C247" s="11"/>
      <c r="D247" s="16"/>
      <c r="E247" s="11"/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/>
      <c r="C251" s="11"/>
      <c r="D251" s="16"/>
      <c r="E251" s="11"/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customHeight="1" x14ac:dyDescent="0.25">
      <c r="A254" s="8"/>
      <c r="B254" s="8"/>
      <c r="C254" s="11"/>
      <c r="D254" s="16"/>
      <c r="E254" s="11"/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/>
      <c r="C258" s="11"/>
      <c r="D258" s="16"/>
      <c r="E258" s="11"/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customHeight="1" x14ac:dyDescent="0.25">
      <c r="A261" s="8"/>
      <c r="B261" s="8"/>
      <c r="C261" s="11"/>
      <c r="D261" s="16"/>
      <c r="E261" s="11"/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</sheetData>
  <autoFilter ref="A4:L272">
    <filterColumn colId="2">
      <filters>
        <filter val="โครงการส่งเสริมศักยภาพด้านสังคมและวิถีชีวิตในพื้นที่กลุ่มจังหวัดภาคใต้ฝั่งอ่าวไทย_x000a_กิจกรรม : พัฒนาระบบแจ้งเตือนภัยและการบริหารจัดการภัยพิบัติทางธรรมชาติกลุ่มจังหวัดภาคใต้ฝั่งอ่าวไทย"/>
        <filter val="โครงการส่งเสริมศักยภาพด้านสังคมและวิถีชีวิตในพื้นที่กลุ่มจังหวัดภาคใต้ฝั่งอ่าวไทย_x000a_กิจกรรม: พัฒนาโครงสร้างพื้นฐานและภูมิทัศน์ศาลากลางจังหวัดนครศรีธรรมราช อันเนืองมาจากผลกระทบน้ำท่วม"/>
      </filters>
    </filterColumn>
    <filterColumn colId="10">
      <filters>
        <filter val="อบต.ดุสิต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6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E181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K185</f>
        <v>อบต.นาเขลียง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5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37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37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37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/>
      <c r="G181" s="32">
        <v>241571</v>
      </c>
      <c r="H181" s="28" t="s">
        <v>291</v>
      </c>
      <c r="I181" s="14"/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customHeight="1" x14ac:dyDescent="0.25">
      <c r="A185" s="8"/>
      <c r="B185" s="8"/>
      <c r="C185" s="11"/>
      <c r="D185" s="16"/>
      <c r="E185" s="11"/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/>
      <c r="C188" s="11"/>
      <c r="D188" s="16"/>
      <c r="E188" s="11"/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customHeight="1" x14ac:dyDescent="0.25">
      <c r="A192" s="8"/>
      <c r="B192" s="8"/>
      <c r="C192" s="11"/>
      <c r="D192" s="16"/>
      <c r="E192" s="11"/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/>
      <c r="C195" s="11"/>
      <c r="D195" s="16"/>
      <c r="E195" s="11"/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customHeight="1" x14ac:dyDescent="0.25">
      <c r="A199" s="8"/>
      <c r="B199" s="8"/>
      <c r="C199" s="11"/>
      <c r="D199" s="16"/>
      <c r="E199" s="11"/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/>
      <c r="C202" s="11"/>
      <c r="D202" s="16"/>
      <c r="E202" s="11"/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customHeight="1" x14ac:dyDescent="0.25">
      <c r="A206" s="8"/>
      <c r="B206" s="8"/>
      <c r="C206" s="11"/>
      <c r="D206" s="16"/>
      <c r="E206" s="11"/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/>
      <c r="C209" s="11"/>
      <c r="D209" s="16"/>
      <c r="E209" s="11"/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customHeight="1" x14ac:dyDescent="0.25">
      <c r="A213" s="8"/>
      <c r="B213" s="8"/>
      <c r="C213" s="11"/>
      <c r="D213" s="16"/>
      <c r="E213" s="11"/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/>
      <c r="C216" s="11"/>
      <c r="D216" s="16"/>
      <c r="E216" s="11"/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customHeight="1" x14ac:dyDescent="0.25">
      <c r="A220" s="8"/>
      <c r="B220" s="8"/>
      <c r="C220" s="11"/>
      <c r="D220" s="16"/>
      <c r="E220" s="11"/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/>
      <c r="C223" s="11"/>
      <c r="D223" s="16"/>
      <c r="E223" s="11"/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customHeight="1" x14ac:dyDescent="0.25">
      <c r="A227" s="8"/>
      <c r="B227" s="8"/>
      <c r="C227" s="11"/>
      <c r="D227" s="16"/>
      <c r="E227" s="11"/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/>
      <c r="C230" s="11"/>
      <c r="D230" s="16"/>
      <c r="E230" s="11"/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customHeight="1" x14ac:dyDescent="0.25">
      <c r="A234" s="8"/>
      <c r="B234" s="8"/>
      <c r="C234" s="11"/>
      <c r="D234" s="16"/>
      <c r="E234" s="11"/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/>
      <c r="C237" s="11"/>
      <c r="D237" s="16"/>
      <c r="E237" s="11"/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customHeight="1" x14ac:dyDescent="0.25">
      <c r="A241" s="8"/>
      <c r="B241" s="8"/>
      <c r="C241" s="11"/>
      <c r="D241" s="16"/>
      <c r="E241" s="11"/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/>
      <c r="C244" s="11"/>
      <c r="D244" s="16"/>
      <c r="E244" s="11"/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customHeight="1" x14ac:dyDescent="0.25">
      <c r="A248" s="8"/>
      <c r="B248" s="8"/>
      <c r="C248" s="11"/>
      <c r="D248" s="16"/>
      <c r="E248" s="11"/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/>
      <c r="C251" s="11"/>
      <c r="D251" s="16"/>
      <c r="E251" s="11"/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customHeight="1" x14ac:dyDescent="0.25">
      <c r="A255" s="8"/>
      <c r="B255" s="8"/>
      <c r="C255" s="11"/>
      <c r="D255" s="16"/>
      <c r="E255" s="11"/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/>
      <c r="C258" s="11"/>
      <c r="D258" s="16"/>
      <c r="E258" s="11"/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customHeight="1" x14ac:dyDescent="0.25">
      <c r="A262" s="8"/>
      <c r="B262" s="8"/>
      <c r="C262" s="11"/>
      <c r="D262" s="16"/>
      <c r="E262" s="11"/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</sheetData>
  <autoFilter ref="A4:L272">
    <filterColumn colId="2">
      <filters>
        <filter val="โครงการส่งเสริมศักยภาพด้านสังคมและวิถีชีวิตในพื้นที่กลุ่มจังหวัดภาคใต้ฝั่งอ่าวไทย_x000a_กิจกรรม : พัฒนาระบบแจ้งเตือนภัยและการบริหารจัดการภัยพิบัติทางธรรมชาติกลุ่มจังหวัดภาคใต้ฝั่งอ่าวไทย"/>
        <filter val="โครงการส่งเสริมศักยภาพด้านสังคมและวิถีชีวิตในพื้นที่กลุ่มจังหวัดภาคใต้ฝั่งอ่าวไทย_x000a_กิจกรรม: พัฒนาโครงสร้างพื้นฐานและภูมิทัศน์ศาลากลางจังหวัดนครศรีธรรมราช อันเนืองมาจากผลกระทบน้ำท่วม"/>
      </filters>
    </filterColumn>
    <filterColumn colId="10">
      <filters>
        <filter val="อบต.นาเขลียง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6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E181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K186</f>
        <v>อบต.สวนหลวง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5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37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37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37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/>
      <c r="G181" s="32">
        <v>241571</v>
      </c>
      <c r="H181" s="28" t="s">
        <v>291</v>
      </c>
      <c r="I181" s="14"/>
      <c r="J181" s="15">
        <f>SUBTOTAL(9,J186:J263)</f>
        <v>903300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customHeight="1" x14ac:dyDescent="0.25">
      <c r="A186" s="8"/>
      <c r="B186" s="8"/>
      <c r="C186" s="11"/>
      <c r="D186" s="16"/>
      <c r="E186" s="11"/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/>
      <c r="C188" s="11"/>
      <c r="D188" s="16"/>
      <c r="E188" s="11"/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customHeight="1" x14ac:dyDescent="0.25">
      <c r="A193" s="8"/>
      <c r="B193" s="8"/>
      <c r="C193" s="11"/>
      <c r="D193" s="16"/>
      <c r="E193" s="11"/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/>
      <c r="C195" s="11"/>
      <c r="D195" s="16"/>
      <c r="E195" s="11"/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customHeight="1" x14ac:dyDescent="0.25">
      <c r="A200" s="8"/>
      <c r="B200" s="8"/>
      <c r="C200" s="11"/>
      <c r="D200" s="16"/>
      <c r="E200" s="11"/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/>
      <c r="C202" s="11"/>
      <c r="D202" s="16"/>
      <c r="E202" s="11"/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customHeight="1" x14ac:dyDescent="0.25">
      <c r="A207" s="8"/>
      <c r="B207" s="8"/>
      <c r="C207" s="11"/>
      <c r="D207" s="16"/>
      <c r="E207" s="11"/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/>
      <c r="C209" s="11"/>
      <c r="D209" s="16"/>
      <c r="E209" s="11"/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customHeight="1" x14ac:dyDescent="0.25">
      <c r="A214" s="8"/>
      <c r="B214" s="8"/>
      <c r="C214" s="11"/>
      <c r="D214" s="16"/>
      <c r="E214" s="11"/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/>
      <c r="C216" s="11"/>
      <c r="D216" s="16"/>
      <c r="E216" s="11"/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customHeight="1" x14ac:dyDescent="0.25">
      <c r="A221" s="8"/>
      <c r="B221" s="8"/>
      <c r="C221" s="11"/>
      <c r="D221" s="16"/>
      <c r="E221" s="11"/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/>
      <c r="C223" s="11"/>
      <c r="D223" s="16"/>
      <c r="E223" s="11"/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customHeight="1" x14ac:dyDescent="0.25">
      <c r="A228" s="8"/>
      <c r="B228" s="8"/>
      <c r="C228" s="11"/>
      <c r="D228" s="16"/>
      <c r="E228" s="11"/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/>
      <c r="C230" s="11"/>
      <c r="D230" s="16"/>
      <c r="E230" s="11"/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customHeight="1" x14ac:dyDescent="0.25">
      <c r="A235" s="8"/>
      <c r="B235" s="8"/>
      <c r="C235" s="11"/>
      <c r="D235" s="16"/>
      <c r="E235" s="11"/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/>
      <c r="C237" s="11"/>
      <c r="D237" s="16"/>
      <c r="E237" s="11"/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customHeight="1" x14ac:dyDescent="0.25">
      <c r="A242" s="8"/>
      <c r="B242" s="8"/>
      <c r="C242" s="11"/>
      <c r="D242" s="16"/>
      <c r="E242" s="11"/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/>
      <c r="C244" s="11"/>
      <c r="D244" s="16"/>
      <c r="E244" s="11"/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customHeight="1" x14ac:dyDescent="0.25">
      <c r="A249" s="8"/>
      <c r="B249" s="8"/>
      <c r="C249" s="11"/>
      <c r="D249" s="16"/>
      <c r="E249" s="11"/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/>
      <c r="C251" s="11"/>
      <c r="D251" s="16"/>
      <c r="E251" s="11"/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customHeight="1" x14ac:dyDescent="0.25">
      <c r="A256" s="8"/>
      <c r="B256" s="8"/>
      <c r="C256" s="11"/>
      <c r="D256" s="16"/>
      <c r="E256" s="11"/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/>
      <c r="C258" s="11"/>
      <c r="D258" s="16"/>
      <c r="E258" s="11"/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customHeight="1" x14ac:dyDescent="0.25">
      <c r="A263" s="8"/>
      <c r="B263" s="8"/>
      <c r="C263" s="11"/>
      <c r="D263" s="16"/>
      <c r="E263" s="11"/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</sheetData>
  <autoFilter ref="A4:L272">
    <filterColumn colId="2">
      <filters>
        <filter val="โครงการส่งเสริมศักยภาพด้านสังคมและวิถีชีวิตในพื้นที่กลุ่มจังหวัดภาคใต้ฝั่งอ่าวไทย_x000a_กิจกรรม : พัฒนาระบบแจ้งเตือนภัยและการบริหารจัดการภัยพิบัติทางธรรมชาติกลุ่มจังหวัดภาคใต้ฝั่งอ่าวไทย"/>
        <filter val="โครงการส่งเสริมศักยภาพด้านสังคมและวิถีชีวิตในพื้นที่กลุ่มจังหวัดภาคใต้ฝั่งอ่าวไทย_x000a_กิจกรรม: พัฒนาโครงสร้างพื้นฐานและภูมิทัศน์ศาลากลางจังหวัดนครศรีธรรมราช อันเนืองมาจากผลกระทบน้ำท่วม"/>
      </filters>
    </filterColumn>
    <filterColumn colId="10">
      <filters>
        <filter val="อบต.สวนหลวง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6"/>
  <sheetViews>
    <sheetView view="pageBreakPreview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E181</f>
        <v>สนง.ป้องกันและบรรเทาสาธารณภัยจังหวัดนครศรีธรรมราช</v>
      </c>
      <c r="D3" s="66"/>
      <c r="E3" s="66"/>
      <c r="F3" s="39" t="s">
        <v>2</v>
      </c>
      <c r="G3" s="66" t="str">
        <f>K187</f>
        <v>อบต.ท้ายสำเภา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9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9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9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9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9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9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9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9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5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37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37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37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/>
      <c r="G181" s="32">
        <v>241571</v>
      </c>
      <c r="H181" s="28" t="s">
        <v>291</v>
      </c>
      <c r="I181" s="14"/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customHeight="1" x14ac:dyDescent="0.25">
      <c r="A187" s="8"/>
      <c r="B187" s="8"/>
      <c r="C187" s="11"/>
      <c r="D187" s="16"/>
      <c r="E187" s="11"/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/>
      <c r="C188" s="11"/>
      <c r="D188" s="16"/>
      <c r="E188" s="11"/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customHeight="1" x14ac:dyDescent="0.25">
      <c r="A194" s="8"/>
      <c r="B194" s="8"/>
      <c r="C194" s="11"/>
      <c r="D194" s="16"/>
      <c r="E194" s="11"/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/>
      <c r="C195" s="11"/>
      <c r="D195" s="16"/>
      <c r="E195" s="11"/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customHeight="1" x14ac:dyDescent="0.25">
      <c r="A201" s="8"/>
      <c r="B201" s="8"/>
      <c r="C201" s="11"/>
      <c r="D201" s="16"/>
      <c r="E201" s="11"/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/>
      <c r="C202" s="11"/>
      <c r="D202" s="16"/>
      <c r="E202" s="11"/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customHeight="1" x14ac:dyDescent="0.25">
      <c r="A208" s="8"/>
      <c r="B208" s="8"/>
      <c r="C208" s="11"/>
      <c r="D208" s="16"/>
      <c r="E208" s="11"/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/>
      <c r="C209" s="11"/>
      <c r="D209" s="16"/>
      <c r="E209" s="11"/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customHeight="1" x14ac:dyDescent="0.25">
      <c r="A215" s="8"/>
      <c r="B215" s="8"/>
      <c r="C215" s="11"/>
      <c r="D215" s="16"/>
      <c r="E215" s="11"/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/>
      <c r="C216" s="11"/>
      <c r="D216" s="16"/>
      <c r="E216" s="11"/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customHeight="1" x14ac:dyDescent="0.25">
      <c r="A222" s="8"/>
      <c r="B222" s="8"/>
      <c r="C222" s="11"/>
      <c r="D222" s="16"/>
      <c r="E222" s="11"/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/>
      <c r="C223" s="11"/>
      <c r="D223" s="16"/>
      <c r="E223" s="11"/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customHeight="1" x14ac:dyDescent="0.25">
      <c r="A229" s="8"/>
      <c r="B229" s="8"/>
      <c r="C229" s="11"/>
      <c r="D229" s="16"/>
      <c r="E229" s="11"/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/>
      <c r="C230" s="11"/>
      <c r="D230" s="16"/>
      <c r="E230" s="11"/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customHeight="1" x14ac:dyDescent="0.25">
      <c r="A236" s="8"/>
      <c r="B236" s="8"/>
      <c r="C236" s="11"/>
      <c r="D236" s="16"/>
      <c r="E236" s="11"/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/>
      <c r="C237" s="11"/>
      <c r="D237" s="16"/>
      <c r="E237" s="11"/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customHeight="1" x14ac:dyDescent="0.25">
      <c r="A243" s="8"/>
      <c r="B243" s="8"/>
      <c r="C243" s="11"/>
      <c r="D243" s="16"/>
      <c r="E243" s="11"/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/>
      <c r="C244" s="11"/>
      <c r="D244" s="16"/>
      <c r="E244" s="11"/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customHeight="1" x14ac:dyDescent="0.25">
      <c r="A250" s="8"/>
      <c r="B250" s="8"/>
      <c r="C250" s="11"/>
      <c r="D250" s="16"/>
      <c r="E250" s="11"/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/>
      <c r="C251" s="11"/>
      <c r="D251" s="16"/>
      <c r="E251" s="11"/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customHeight="1" x14ac:dyDescent="0.25">
      <c r="A257" s="8"/>
      <c r="B257" s="8"/>
      <c r="C257" s="11"/>
      <c r="D257" s="16"/>
      <c r="E257" s="11"/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/>
      <c r="C258" s="11"/>
      <c r="D258" s="16"/>
      <c r="E258" s="11"/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customHeight="1" x14ac:dyDescent="0.25">
      <c r="A264" s="8"/>
      <c r="B264" s="8"/>
      <c r="C264" s="11"/>
      <c r="D264" s="16"/>
      <c r="E264" s="11"/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</sheetData>
  <autoFilter ref="A4:L272">
    <filterColumn colId="2">
      <filters>
        <filter val="โครงการส่งเสริมศักยภาพด้านสังคมและวิถีชีวิตในพื้นที่กลุ่มจังหวัดภาคใต้ฝั่งอ่าวไทย_x000a_กิจกรรม : พัฒนาระบบแจ้งเตือนภัยและการบริหารจัดการภัยพิบัติทางธรรมชาติกลุ่มจังหวัดภาคใต้ฝั่งอ่าวไทย"/>
        <filter val="โครงการส่งเสริมศักยภาพด้านสังคมและวิถีชีวิตในพื้นที่กลุ่มจังหวัดภาคใต้ฝั่งอ่าวไทย_x000a_กิจกรรม: พัฒนาโครงสร้างพื้นฐานและภูมิทัศน์ศาลากลางจังหวัดนครศรีธรรมราช อันเนืองมาจากผลกระทบน้ำท่วม"/>
      </filters>
    </filterColumn>
    <filterColumn colId="10">
      <filters>
        <filter val="อบต.ท้ายสำเภา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7"/>
  <sheetViews>
    <sheetView view="pageBreakPreview" zoomScale="70" zoomScaleNormal="70" zoomScaleSheetLayoutView="70" workbookViewId="0">
      <selection sqref="A1:L1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E17</f>
        <v>สนง.สหกรณ์จังหวัดนครศรีธรรมราช</v>
      </c>
      <c r="D3" s="66"/>
      <c r="E3" s="66"/>
      <c r="F3" s="39" t="s">
        <v>2</v>
      </c>
      <c r="G3" s="66" t="str">
        <f>K18</f>
        <v>สนง.สหกรณ์จังหวัดนครศรีธรรมราช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customHeight="1" x14ac:dyDescent="0.25">
      <c r="A17" s="8">
        <v>1</v>
      </c>
      <c r="B17" s="8">
        <v>56</v>
      </c>
      <c r="C17" s="9" t="s">
        <v>50</v>
      </c>
      <c r="D17" s="10">
        <v>3352700</v>
      </c>
      <c r="E17" s="11" t="s">
        <v>16</v>
      </c>
      <c r="F17" s="41"/>
      <c r="G17" s="41"/>
      <c r="H17" s="60" t="s">
        <v>292</v>
      </c>
      <c r="I17" s="41"/>
      <c r="J17" s="61">
        <f>J18+J19+J20+J21</f>
        <v>-2184000</v>
      </c>
      <c r="K17" s="41"/>
      <c r="L17" s="41"/>
    </row>
    <row r="18" spans="1:12" ht="63" customHeight="1" x14ac:dyDescent="0.25">
      <c r="A18" s="8"/>
      <c r="B18" s="8"/>
      <c r="C18" s="9"/>
      <c r="D18" s="10"/>
      <c r="E18" s="11"/>
      <c r="F18" s="11" t="s">
        <v>51</v>
      </c>
      <c r="G18" s="12">
        <v>239874</v>
      </c>
      <c r="H18" s="13" t="s">
        <v>21</v>
      </c>
      <c r="I18" s="14">
        <v>295000</v>
      </c>
      <c r="J18" s="15">
        <v>-295000</v>
      </c>
      <c r="K18" s="9" t="s">
        <v>16</v>
      </c>
      <c r="L18" s="11" t="s">
        <v>52</v>
      </c>
    </row>
    <row r="19" spans="1:12" ht="63" customHeight="1" x14ac:dyDescent="0.25">
      <c r="A19" s="8"/>
      <c r="B19" s="8"/>
      <c r="C19" s="9"/>
      <c r="D19" s="10"/>
      <c r="E19" s="11"/>
      <c r="F19" s="11" t="s">
        <v>53</v>
      </c>
      <c r="G19" s="12">
        <v>239874</v>
      </c>
      <c r="H19" s="13" t="s">
        <v>18</v>
      </c>
      <c r="I19" s="14">
        <v>80000</v>
      </c>
      <c r="J19" s="15">
        <v>-80000</v>
      </c>
      <c r="K19" s="9" t="s">
        <v>16</v>
      </c>
      <c r="L19" s="11" t="s">
        <v>52</v>
      </c>
    </row>
    <row r="20" spans="1:12" ht="63" customHeight="1" x14ac:dyDescent="0.25">
      <c r="A20" s="8"/>
      <c r="B20" s="8"/>
      <c r="C20" s="9"/>
      <c r="D20" s="10"/>
      <c r="E20" s="11"/>
      <c r="F20" s="11" t="s">
        <v>54</v>
      </c>
      <c r="G20" s="12">
        <v>239874</v>
      </c>
      <c r="H20" s="13" t="s">
        <v>21</v>
      </c>
      <c r="I20" s="14">
        <v>9000</v>
      </c>
      <c r="J20" s="15">
        <v>-9000</v>
      </c>
      <c r="K20" s="9" t="s">
        <v>16</v>
      </c>
      <c r="L20" s="11" t="s">
        <v>52</v>
      </c>
    </row>
    <row r="21" spans="1:12" ht="63" customHeight="1" x14ac:dyDescent="0.25">
      <c r="A21" s="8"/>
      <c r="B21" s="8"/>
      <c r="C21" s="9"/>
      <c r="D21" s="10"/>
      <c r="E21" s="11"/>
      <c r="F21" s="11" t="s">
        <v>55</v>
      </c>
      <c r="G21" s="12">
        <v>239874</v>
      </c>
      <c r="H21" s="13" t="s">
        <v>26</v>
      </c>
      <c r="I21" s="14">
        <v>1800000</v>
      </c>
      <c r="J21" s="15">
        <v>-1800000</v>
      </c>
      <c r="K21" s="9" t="s">
        <v>16</v>
      </c>
      <c r="L21" s="11" t="s">
        <v>56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59</v>
      </c>
      <c r="G22" s="12">
        <v>239679</v>
      </c>
      <c r="H22" s="13" t="s">
        <v>36</v>
      </c>
      <c r="I22" s="14">
        <v>4558000</v>
      </c>
      <c r="J22" s="15">
        <v>-4558000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61</v>
      </c>
      <c r="G23" s="12">
        <v>239679</v>
      </c>
      <c r="H23" s="13" t="s">
        <v>36</v>
      </c>
      <c r="I23" s="14">
        <v>1000000</v>
      </c>
      <c r="J23" s="15">
        <v>1000000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62</v>
      </c>
      <c r="G24" s="12">
        <v>239676</v>
      </c>
      <c r="H24" s="13" t="s">
        <v>36</v>
      </c>
      <c r="I24" s="14">
        <v>-758000</v>
      </c>
      <c r="J24" s="15">
        <v>-758000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63</v>
      </c>
      <c r="G25" s="12">
        <v>239679</v>
      </c>
      <c r="H25" s="13" t="s">
        <v>36</v>
      </c>
      <c r="I25" s="14">
        <v>-2609000</v>
      </c>
      <c r="J25" s="15">
        <v>-2609000</v>
      </c>
      <c r="K25" s="37" t="s">
        <v>60</v>
      </c>
      <c r="L25" s="11" t="s">
        <v>60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64</v>
      </c>
      <c r="G26" s="12">
        <v>239896</v>
      </c>
      <c r="H26" s="13" t="s">
        <v>26</v>
      </c>
      <c r="I26" s="14">
        <v>500000</v>
      </c>
      <c r="J26" s="15">
        <v>-500000</v>
      </c>
      <c r="K26" s="37" t="s">
        <v>65</v>
      </c>
      <c r="L26" s="11" t="s">
        <v>66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67</v>
      </c>
      <c r="G27" s="12">
        <v>240129</v>
      </c>
      <c r="H27" s="13" t="s">
        <v>26</v>
      </c>
      <c r="I27" s="14">
        <v>500000</v>
      </c>
      <c r="J27" s="15">
        <v>-495000</v>
      </c>
      <c r="K27" s="37" t="s">
        <v>68</v>
      </c>
      <c r="L27" s="11" t="s">
        <v>69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70</v>
      </c>
      <c r="G28" s="12">
        <v>240001</v>
      </c>
      <c r="H28" s="13" t="s">
        <v>26</v>
      </c>
      <c r="I28" s="14">
        <v>500000</v>
      </c>
      <c r="J28" s="15">
        <v>-500000</v>
      </c>
      <c r="K28" s="37" t="s">
        <v>71</v>
      </c>
      <c r="L28" s="11" t="s">
        <v>72</v>
      </c>
    </row>
    <row r="29" spans="1:12" ht="84" hidden="1" customHeight="1" x14ac:dyDescent="0.25">
      <c r="A29" s="8"/>
      <c r="B29" s="8">
        <v>56</v>
      </c>
      <c r="C29" s="34" t="s">
        <v>57</v>
      </c>
      <c r="D29" s="16">
        <v>21346700</v>
      </c>
      <c r="E29" s="11" t="s">
        <v>58</v>
      </c>
      <c r="F29" s="11" t="s">
        <v>73</v>
      </c>
      <c r="G29" s="12">
        <v>239841</v>
      </c>
      <c r="H29" s="13" t="s">
        <v>74</v>
      </c>
      <c r="I29" s="14">
        <v>500000</v>
      </c>
      <c r="J29" s="15">
        <v>-500000</v>
      </c>
      <c r="K29" s="37" t="s">
        <v>75</v>
      </c>
      <c r="L29" s="11" t="s">
        <v>76</v>
      </c>
    </row>
    <row r="30" spans="1:12" ht="63" hidden="1" customHeight="1" x14ac:dyDescent="0.25">
      <c r="A30" s="8"/>
      <c r="B30" s="8">
        <v>56</v>
      </c>
      <c r="C30" s="19" t="s">
        <v>77</v>
      </c>
      <c r="D30" s="16">
        <v>2232100</v>
      </c>
      <c r="E30" s="11" t="s">
        <v>43</v>
      </c>
      <c r="F30" s="11" t="s">
        <v>78</v>
      </c>
      <c r="G30" s="12">
        <v>240649</v>
      </c>
      <c r="H30" s="13" t="s">
        <v>79</v>
      </c>
      <c r="I30" s="14">
        <v>-1587000</v>
      </c>
      <c r="J30" s="15">
        <v>-1587000</v>
      </c>
      <c r="K30" s="9" t="s">
        <v>80</v>
      </c>
      <c r="L30" s="11" t="s">
        <v>81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84</v>
      </c>
      <c r="G31" s="12">
        <v>240131</v>
      </c>
      <c r="H31" s="13" t="s">
        <v>21</v>
      </c>
      <c r="I31" s="14">
        <v>7683</v>
      </c>
      <c r="J31" s="15">
        <v>-7693.3</v>
      </c>
      <c r="K31" s="37" t="s">
        <v>83</v>
      </c>
      <c r="L31" s="11" t="s">
        <v>85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86</v>
      </c>
      <c r="G32" s="12">
        <v>240129</v>
      </c>
      <c r="H32" s="13" t="s">
        <v>87</v>
      </c>
      <c r="I32" s="14">
        <v>530720</v>
      </c>
      <c r="J32" s="15">
        <v>-530720</v>
      </c>
      <c r="K32" s="37" t="s">
        <v>83</v>
      </c>
      <c r="L32" s="11" t="s">
        <v>88</v>
      </c>
    </row>
    <row r="33" spans="1:12" ht="63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89</v>
      </c>
      <c r="G33" s="12">
        <v>240204</v>
      </c>
      <c r="H33" s="13" t="s">
        <v>90</v>
      </c>
      <c r="I33" s="14">
        <v>192600</v>
      </c>
      <c r="J33" s="15">
        <v>-577800</v>
      </c>
      <c r="K33" s="37" t="s">
        <v>83</v>
      </c>
      <c r="L33" s="11" t="s">
        <v>91</v>
      </c>
    </row>
    <row r="34" spans="1:12" ht="147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92</v>
      </c>
      <c r="G34" s="12">
        <v>239960</v>
      </c>
      <c r="H34" s="13" t="s">
        <v>93</v>
      </c>
      <c r="I34" s="14"/>
      <c r="J34" s="15">
        <v>-149300</v>
      </c>
      <c r="K34" s="37" t="s">
        <v>83</v>
      </c>
      <c r="L34" s="11" t="s">
        <v>88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94</v>
      </c>
      <c r="G35" s="12">
        <v>240039</v>
      </c>
      <c r="H35" s="13" t="s">
        <v>95</v>
      </c>
      <c r="I35" s="14">
        <v>10000</v>
      </c>
      <c r="J35" s="15">
        <v>-40000</v>
      </c>
      <c r="K35" s="37" t="s">
        <v>83</v>
      </c>
      <c r="L35" s="11" t="s">
        <v>91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96</v>
      </c>
      <c r="G36" s="12">
        <v>240198</v>
      </c>
      <c r="H36" s="13" t="s">
        <v>21</v>
      </c>
      <c r="I36" s="14">
        <v>35000</v>
      </c>
      <c r="J36" s="15">
        <v>-35000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98</v>
      </c>
      <c r="G37" s="12">
        <v>240204</v>
      </c>
      <c r="H37" s="13" t="s">
        <v>18</v>
      </c>
      <c r="I37" s="14">
        <v>28500</v>
      </c>
      <c r="J37" s="15">
        <v>-28500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99</v>
      </c>
      <c r="G38" s="12">
        <v>240231</v>
      </c>
      <c r="H38" s="13" t="s">
        <v>18</v>
      </c>
      <c r="I38" s="14">
        <v>14300</v>
      </c>
      <c r="J38" s="15">
        <v>-14300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100</v>
      </c>
      <c r="G39" s="12">
        <v>240226</v>
      </c>
      <c r="H39" s="13" t="s">
        <v>21</v>
      </c>
      <c r="I39" s="14">
        <v>18760</v>
      </c>
      <c r="J39" s="15">
        <v>-18760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101</v>
      </c>
      <c r="G40" s="12">
        <v>240201</v>
      </c>
      <c r="H40" s="13" t="s">
        <v>21</v>
      </c>
      <c r="I40" s="14">
        <v>39000</v>
      </c>
      <c r="J40" s="15">
        <v>-39000</v>
      </c>
      <c r="K40" s="37" t="s">
        <v>83</v>
      </c>
      <c r="L40" s="11" t="s">
        <v>97</v>
      </c>
    </row>
    <row r="41" spans="1:12" ht="63" hidden="1" customHeight="1" x14ac:dyDescent="0.25">
      <c r="A41" s="8"/>
      <c r="B41" s="8">
        <v>57</v>
      </c>
      <c r="C41" s="37" t="s">
        <v>82</v>
      </c>
      <c r="D41" s="10">
        <v>2009000</v>
      </c>
      <c r="E41" s="11" t="s">
        <v>83</v>
      </c>
      <c r="F41" s="11" t="s">
        <v>102</v>
      </c>
      <c r="G41" s="12">
        <v>240192</v>
      </c>
      <c r="H41" s="13" t="s">
        <v>103</v>
      </c>
      <c r="I41" s="14">
        <v>3200</v>
      </c>
      <c r="J41" s="15">
        <v>6400</v>
      </c>
      <c r="K41" s="37" t="s">
        <v>83</v>
      </c>
      <c r="L41" s="11" t="s">
        <v>97</v>
      </c>
    </row>
    <row r="42" spans="1:12" ht="105" hidden="1" customHeight="1" x14ac:dyDescent="0.25">
      <c r="A42" s="8"/>
      <c r="B42" s="8">
        <v>57</v>
      </c>
      <c r="C42" s="37" t="s">
        <v>104</v>
      </c>
      <c r="D42" s="10">
        <v>13500000</v>
      </c>
      <c r="E42" s="11" t="s">
        <v>105</v>
      </c>
      <c r="F42" s="11" t="s">
        <v>106</v>
      </c>
      <c r="G42" s="12">
        <v>240010</v>
      </c>
      <c r="H42" s="13" t="s">
        <v>36</v>
      </c>
      <c r="I42" s="14">
        <v>-13438000</v>
      </c>
      <c r="J42" s="15">
        <v>-13438000</v>
      </c>
      <c r="K42" s="37" t="s">
        <v>136</v>
      </c>
      <c r="L42" s="11" t="s">
        <v>107</v>
      </c>
    </row>
    <row r="43" spans="1:12" ht="126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89</v>
      </c>
      <c r="G43" s="12">
        <v>240361</v>
      </c>
      <c r="H43" s="13" t="s">
        <v>90</v>
      </c>
      <c r="I43" s="14">
        <v>250000</v>
      </c>
      <c r="J43" s="15">
        <v>-577800</v>
      </c>
      <c r="K43" s="37" t="s">
        <v>83</v>
      </c>
      <c r="L43" s="11" t="s">
        <v>108</v>
      </c>
    </row>
    <row r="44" spans="1:12" ht="63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109</v>
      </c>
      <c r="G44" s="12">
        <v>240361</v>
      </c>
      <c r="H44" s="13" t="s">
        <v>21</v>
      </c>
      <c r="I44" s="14">
        <v>8500</v>
      </c>
      <c r="J44" s="15">
        <v>-5500</v>
      </c>
      <c r="K44" s="37" t="s">
        <v>83</v>
      </c>
      <c r="L44" s="11" t="s">
        <v>110</v>
      </c>
    </row>
    <row r="45" spans="1:12" ht="168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96</v>
      </c>
      <c r="G45" s="12">
        <v>240361</v>
      </c>
      <c r="H45" s="13" t="s">
        <v>111</v>
      </c>
      <c r="I45" s="14">
        <v>40000</v>
      </c>
      <c r="J45" s="15">
        <v>-136960</v>
      </c>
      <c r="K45" s="37" t="s">
        <v>83</v>
      </c>
      <c r="L45" s="11" t="s">
        <v>112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113</v>
      </c>
      <c r="G46" s="12">
        <v>240361</v>
      </c>
      <c r="H46" s="13" t="s">
        <v>114</v>
      </c>
      <c r="I46" s="14">
        <v>40000</v>
      </c>
      <c r="J46" s="15">
        <v>-57000</v>
      </c>
      <c r="K46" s="37" t="s">
        <v>83</v>
      </c>
      <c r="L46" s="11" t="s">
        <v>115</v>
      </c>
    </row>
    <row r="47" spans="1:12" ht="126" hidden="1" customHeight="1" x14ac:dyDescent="0.25">
      <c r="A47" s="8"/>
      <c r="B47" s="8">
        <v>58</v>
      </c>
      <c r="C47" s="37" t="s">
        <v>82</v>
      </c>
      <c r="D47" s="10">
        <v>1191700</v>
      </c>
      <c r="E47" s="11" t="s">
        <v>83</v>
      </c>
      <c r="F47" s="11" t="s">
        <v>116</v>
      </c>
      <c r="G47" s="12">
        <v>240361</v>
      </c>
      <c r="H47" s="13" t="s">
        <v>90</v>
      </c>
      <c r="I47" s="14">
        <v>13000</v>
      </c>
      <c r="J47" s="15">
        <v>-29670</v>
      </c>
      <c r="K47" s="37" t="s">
        <v>83</v>
      </c>
      <c r="L47" s="11" t="s">
        <v>117</v>
      </c>
    </row>
    <row r="48" spans="1:12" ht="126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119</v>
      </c>
      <c r="G48" s="12">
        <v>240846</v>
      </c>
      <c r="H48" s="13" t="s">
        <v>120</v>
      </c>
      <c r="I48" s="14">
        <v>459000</v>
      </c>
      <c r="J48" s="15">
        <v>-1836000</v>
      </c>
      <c r="K48" s="49"/>
      <c r="L48" s="41"/>
    </row>
    <row r="49" spans="1:13" ht="105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121</v>
      </c>
      <c r="L49" s="11" t="s">
        <v>122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123</v>
      </c>
      <c r="L50" s="11" t="s">
        <v>124</v>
      </c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125</v>
      </c>
      <c r="L51" s="11" t="s">
        <v>126</v>
      </c>
      <c r="M51" s="42"/>
    </row>
    <row r="52" spans="1:13" ht="84" hidden="1" customHeight="1" x14ac:dyDescent="0.25">
      <c r="A52" s="8"/>
      <c r="B52" s="8">
        <v>59</v>
      </c>
      <c r="C52" s="35" t="s">
        <v>118</v>
      </c>
      <c r="D52" s="22">
        <v>2227200</v>
      </c>
      <c r="E52" s="11" t="s">
        <v>43</v>
      </c>
      <c r="F52" s="11" t="s">
        <v>277</v>
      </c>
      <c r="G52" s="12">
        <v>240846</v>
      </c>
      <c r="H52" s="13" t="s">
        <v>36</v>
      </c>
      <c r="I52" s="14"/>
      <c r="J52" s="15"/>
      <c r="K52" s="37" t="s">
        <v>127</v>
      </c>
      <c r="L52" s="11" t="s">
        <v>128</v>
      </c>
    </row>
    <row r="53" spans="1:13" ht="105" hidden="1" customHeight="1" x14ac:dyDescent="0.25">
      <c r="A53" s="8"/>
      <c r="B53" s="8">
        <v>59</v>
      </c>
      <c r="C53" s="35" t="s">
        <v>129</v>
      </c>
      <c r="D53" s="22">
        <v>42927700</v>
      </c>
      <c r="E53" s="11" t="s">
        <v>105</v>
      </c>
      <c r="F53" s="11" t="s">
        <v>130</v>
      </c>
      <c r="G53" s="12">
        <v>241330</v>
      </c>
      <c r="H53" s="13" t="s">
        <v>36</v>
      </c>
      <c r="I53" s="14">
        <v>42920000</v>
      </c>
      <c r="J53" s="15">
        <v>-42920000</v>
      </c>
      <c r="K53" s="37" t="s">
        <v>131</v>
      </c>
      <c r="L53" s="11" t="s">
        <v>132</v>
      </c>
    </row>
    <row r="54" spans="1:13" ht="63" hidden="1" customHeight="1" x14ac:dyDescent="0.25">
      <c r="A54" s="8"/>
      <c r="B54" s="8">
        <v>59</v>
      </c>
      <c r="C54" s="35" t="s">
        <v>133</v>
      </c>
      <c r="D54" s="22">
        <v>30998000</v>
      </c>
      <c r="E54" s="11" t="s">
        <v>134</v>
      </c>
      <c r="F54" s="11" t="s">
        <v>135</v>
      </c>
      <c r="G54" s="12">
        <v>240955</v>
      </c>
      <c r="H54" s="13" t="s">
        <v>36</v>
      </c>
      <c r="I54" s="14">
        <v>26486455</v>
      </c>
      <c r="J54" s="15">
        <v>-26486755</v>
      </c>
      <c r="K54" s="37" t="s">
        <v>136</v>
      </c>
      <c r="L54" s="11" t="s">
        <v>107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139</v>
      </c>
      <c r="G55" s="12">
        <v>241267</v>
      </c>
      <c r="H55" s="13" t="s">
        <v>140</v>
      </c>
      <c r="I55" s="14">
        <v>834000</v>
      </c>
      <c r="J55" s="15">
        <v>-834000</v>
      </c>
      <c r="K55" s="37" t="s">
        <v>141</v>
      </c>
      <c r="L55" s="34" t="s">
        <v>141</v>
      </c>
    </row>
    <row r="56" spans="1:13" ht="84" hidden="1" customHeight="1" x14ac:dyDescent="0.25">
      <c r="A56" s="8"/>
      <c r="B56" s="8">
        <v>60</v>
      </c>
      <c r="C56" s="47" t="s">
        <v>137</v>
      </c>
      <c r="D56" s="10">
        <v>2900000</v>
      </c>
      <c r="E56" s="11" t="s">
        <v>138</v>
      </c>
      <c r="F56" s="11" t="s">
        <v>142</v>
      </c>
      <c r="G56" s="12">
        <v>241267</v>
      </c>
      <c r="H56" s="13" t="s">
        <v>24</v>
      </c>
      <c r="I56" s="14">
        <v>2000000</v>
      </c>
      <c r="J56" s="15">
        <v>-2000000</v>
      </c>
      <c r="K56" s="37" t="s">
        <v>143</v>
      </c>
      <c r="L56" s="34" t="s">
        <v>144</v>
      </c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 t="s">
        <v>147</v>
      </c>
      <c r="I57" s="25">
        <v>17500</v>
      </c>
      <c r="J57" s="15">
        <v>-210000</v>
      </c>
      <c r="K57" s="48"/>
      <c r="L57" s="8"/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>I58*H58</f>
        <v>35000</v>
      </c>
      <c r="K58" s="48" t="s">
        <v>148</v>
      </c>
      <c r="L58" s="19" t="s">
        <v>149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ref="J59:J63" si="0">I59*H59</f>
        <v>35000</v>
      </c>
      <c r="K59" s="37" t="s">
        <v>150</v>
      </c>
      <c r="L59" s="11" t="s">
        <v>151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152</v>
      </c>
      <c r="L60" s="11" t="s">
        <v>153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143</v>
      </c>
      <c r="L61" s="11" t="s">
        <v>154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155</v>
      </c>
      <c r="L62" s="11" t="s">
        <v>156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146</v>
      </c>
      <c r="G63" s="12">
        <v>241267</v>
      </c>
      <c r="H63" s="24">
        <v>2</v>
      </c>
      <c r="I63" s="25">
        <v>17500</v>
      </c>
      <c r="J63" s="27">
        <f t="shared" si="0"/>
        <v>35000</v>
      </c>
      <c r="K63" s="37" t="s">
        <v>157</v>
      </c>
      <c r="L63" s="11" t="s">
        <v>158</v>
      </c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 t="s">
        <v>160</v>
      </c>
      <c r="I64" s="14">
        <v>12000</v>
      </c>
      <c r="J64" s="15">
        <v>-1080000</v>
      </c>
      <c r="K64" s="48"/>
      <c r="L64" s="8"/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>I65*H65</f>
        <v>180000</v>
      </c>
      <c r="K65" s="48" t="s">
        <v>148</v>
      </c>
      <c r="L65" s="19" t="s">
        <v>149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ref="J66:J77" si="1">I66*H66</f>
        <v>180000</v>
      </c>
      <c r="K66" s="37" t="s">
        <v>150</v>
      </c>
      <c r="L66" s="11" t="s">
        <v>151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152</v>
      </c>
      <c r="L67" s="11" t="s">
        <v>153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143</v>
      </c>
      <c r="L68" s="11" t="s">
        <v>154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155</v>
      </c>
      <c r="L69" s="11" t="s">
        <v>156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159</v>
      </c>
      <c r="G70" s="12">
        <v>241267</v>
      </c>
      <c r="H70" s="28">
        <v>15</v>
      </c>
      <c r="I70" s="14">
        <v>12000</v>
      </c>
      <c r="J70" s="27">
        <f t="shared" si="1"/>
        <v>180000</v>
      </c>
      <c r="K70" s="37" t="s">
        <v>157</v>
      </c>
      <c r="L70" s="11" t="s">
        <v>158</v>
      </c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/>
      <c r="H71" s="28" t="s">
        <v>162</v>
      </c>
      <c r="I71" s="14">
        <v>16000</v>
      </c>
      <c r="J71" s="15">
        <v>-96000</v>
      </c>
      <c r="K71" s="48"/>
      <c r="L71" s="8"/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48" t="s">
        <v>148</v>
      </c>
      <c r="L72" s="8" t="s">
        <v>149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150</v>
      </c>
      <c r="L73" s="11" t="s">
        <v>151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152</v>
      </c>
      <c r="L74" s="11" t="s">
        <v>153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143</v>
      </c>
      <c r="L75" s="11" t="s">
        <v>154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155</v>
      </c>
      <c r="L76" s="11" t="s">
        <v>156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161</v>
      </c>
      <c r="G77" s="12">
        <v>241267</v>
      </c>
      <c r="H77" s="28">
        <v>1</v>
      </c>
      <c r="I77" s="14">
        <v>16000</v>
      </c>
      <c r="J77" s="15">
        <f t="shared" si="1"/>
        <v>16000</v>
      </c>
      <c r="K77" s="37" t="s">
        <v>157</v>
      </c>
      <c r="L77" s="11" t="s">
        <v>158</v>
      </c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/>
      <c r="H78" s="28" t="s">
        <v>164</v>
      </c>
      <c r="I78" s="14">
        <v>5500</v>
      </c>
      <c r="J78" s="15">
        <v>-33000</v>
      </c>
      <c r="K78" s="37"/>
      <c r="L78" s="11"/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48" t="s">
        <v>148</v>
      </c>
      <c r="L79" s="8" t="s">
        <v>149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150</v>
      </c>
      <c r="L80" s="11" t="s">
        <v>151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152</v>
      </c>
      <c r="L81" s="11" t="s">
        <v>153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143</v>
      </c>
      <c r="L82" s="11" t="s">
        <v>154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155</v>
      </c>
      <c r="L83" s="11" t="s">
        <v>156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11" t="s">
        <v>163</v>
      </c>
      <c r="G84" s="12">
        <v>241267</v>
      </c>
      <c r="H84" s="28">
        <v>1</v>
      </c>
      <c r="I84" s="14">
        <v>5500</v>
      </c>
      <c r="J84" s="14">
        <v>5500</v>
      </c>
      <c r="K84" s="37" t="s">
        <v>157</v>
      </c>
      <c r="L84" s="11" t="s">
        <v>158</v>
      </c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 t="s">
        <v>166</v>
      </c>
      <c r="I85" s="14">
        <v>5500</v>
      </c>
      <c r="J85" s="15">
        <v>-66000</v>
      </c>
      <c r="K85" s="37"/>
      <c r="L85" s="11"/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ref="J86:J91" si="2">I86*H86</f>
        <v>11000</v>
      </c>
      <c r="K86" s="48" t="s">
        <v>148</v>
      </c>
      <c r="L86" s="8" t="s">
        <v>149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150</v>
      </c>
      <c r="L87" s="11" t="s">
        <v>151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152</v>
      </c>
      <c r="L88" s="11" t="s">
        <v>153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143</v>
      </c>
      <c r="L89" s="11" t="s">
        <v>154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155</v>
      </c>
      <c r="L90" s="11" t="s">
        <v>156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165</v>
      </c>
      <c r="G91" s="12">
        <v>241267</v>
      </c>
      <c r="H91" s="28">
        <v>2</v>
      </c>
      <c r="I91" s="14">
        <v>5500</v>
      </c>
      <c r="J91" s="14">
        <f t="shared" si="2"/>
        <v>11000</v>
      </c>
      <c r="K91" s="37" t="s">
        <v>157</v>
      </c>
      <c r="L91" s="11" t="s">
        <v>158</v>
      </c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 t="s">
        <v>162</v>
      </c>
      <c r="I92" s="14">
        <v>11800</v>
      </c>
      <c r="J92" s="15">
        <v>-70800</v>
      </c>
      <c r="K92" s="37"/>
      <c r="L92" s="11"/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ref="J93:J98" si="3">I93*H93</f>
        <v>11800</v>
      </c>
      <c r="K93" s="48" t="s">
        <v>148</v>
      </c>
      <c r="L93" s="8" t="s">
        <v>149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150</v>
      </c>
      <c r="L94" s="11" t="s">
        <v>151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152</v>
      </c>
      <c r="L95" s="11" t="s">
        <v>153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143</v>
      </c>
      <c r="L96" s="11" t="s">
        <v>154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155</v>
      </c>
      <c r="L97" s="11" t="s">
        <v>156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29" t="s">
        <v>167</v>
      </c>
      <c r="G98" s="12">
        <v>241267</v>
      </c>
      <c r="H98" s="28">
        <v>1</v>
      </c>
      <c r="I98" s="14">
        <v>11800</v>
      </c>
      <c r="J98" s="14">
        <f t="shared" si="3"/>
        <v>11800</v>
      </c>
      <c r="K98" s="37" t="s">
        <v>157</v>
      </c>
      <c r="L98" s="11" t="s">
        <v>158</v>
      </c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 t="s">
        <v>147</v>
      </c>
      <c r="I99" s="14">
        <v>9500</v>
      </c>
      <c r="J99" s="15">
        <v>-114000</v>
      </c>
      <c r="K99" s="37"/>
      <c r="L99" s="11"/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ref="J100:J105" si="4">I100*H100</f>
        <v>19000</v>
      </c>
      <c r="K100" s="48" t="s">
        <v>148</v>
      </c>
      <c r="L100" s="8" t="s">
        <v>149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150</v>
      </c>
      <c r="L101" s="11" t="s">
        <v>151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152</v>
      </c>
      <c r="L102" s="11" t="s">
        <v>153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143</v>
      </c>
      <c r="L103" s="11" t="s">
        <v>154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155</v>
      </c>
      <c r="L104" s="11" t="s">
        <v>156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168</v>
      </c>
      <c r="G105" s="12">
        <v>241267</v>
      </c>
      <c r="H105" s="28">
        <v>2</v>
      </c>
      <c r="I105" s="14">
        <v>9500</v>
      </c>
      <c r="J105" s="14">
        <f t="shared" si="4"/>
        <v>19000</v>
      </c>
      <c r="K105" s="37" t="s">
        <v>157</v>
      </c>
      <c r="L105" s="11" t="s">
        <v>158</v>
      </c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 t="s">
        <v>170</v>
      </c>
      <c r="I106" s="14">
        <v>12500</v>
      </c>
      <c r="J106" s="15">
        <v>-75000</v>
      </c>
      <c r="K106" s="37"/>
      <c r="L106" s="11"/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ref="J107:J112" si="5">I107*H107</f>
        <v>12500</v>
      </c>
      <c r="K107" s="48" t="s">
        <v>148</v>
      </c>
      <c r="L107" s="8" t="s">
        <v>149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150</v>
      </c>
      <c r="L108" s="11" t="s">
        <v>151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152</v>
      </c>
      <c r="L109" s="11" t="s">
        <v>153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143</v>
      </c>
      <c r="L110" s="11" t="s">
        <v>154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155</v>
      </c>
      <c r="L111" s="11" t="s">
        <v>156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169</v>
      </c>
      <c r="G112" s="12">
        <v>241267</v>
      </c>
      <c r="H112" s="28">
        <v>1</v>
      </c>
      <c r="I112" s="14">
        <v>12500</v>
      </c>
      <c r="J112" s="14">
        <f t="shared" si="5"/>
        <v>12500</v>
      </c>
      <c r="K112" s="37" t="s">
        <v>157</v>
      </c>
      <c r="L112" s="11" t="s">
        <v>158</v>
      </c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171</v>
      </c>
      <c r="G113" s="12">
        <v>241267</v>
      </c>
      <c r="H113" s="28" t="s">
        <v>164</v>
      </c>
      <c r="I113" s="14">
        <v>9500</v>
      </c>
      <c r="J113" s="15">
        <v>-57000</v>
      </c>
      <c r="K113" s="37"/>
      <c r="L113" s="11"/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ref="J114:J119" si="6">I114*H114</f>
        <v>9500</v>
      </c>
      <c r="K114" s="48" t="s">
        <v>148</v>
      </c>
      <c r="L114" s="8" t="s">
        <v>149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150</v>
      </c>
      <c r="L115" s="11" t="s">
        <v>151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152</v>
      </c>
      <c r="L116" s="11" t="s">
        <v>153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143</v>
      </c>
      <c r="L117" s="11" t="s">
        <v>154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155</v>
      </c>
      <c r="L118" s="11" t="s">
        <v>156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169</v>
      </c>
      <c r="G119" s="12">
        <v>241267</v>
      </c>
      <c r="H119" s="28">
        <v>1</v>
      </c>
      <c r="I119" s="14">
        <v>9500</v>
      </c>
      <c r="J119" s="14">
        <f t="shared" si="6"/>
        <v>9500</v>
      </c>
      <c r="K119" s="37" t="s">
        <v>157</v>
      </c>
      <c r="L119" s="11" t="s">
        <v>158</v>
      </c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 t="s">
        <v>173</v>
      </c>
      <c r="I120" s="14">
        <v>30000</v>
      </c>
      <c r="J120" s="15">
        <v>-180000</v>
      </c>
      <c r="K120" s="37"/>
      <c r="L120" s="11"/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ref="J121:J126" si="7">I121*H121</f>
        <v>30000</v>
      </c>
      <c r="K121" s="48" t="s">
        <v>148</v>
      </c>
      <c r="L121" s="8" t="s">
        <v>149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150</v>
      </c>
      <c r="L122" s="11" t="s">
        <v>151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152</v>
      </c>
      <c r="L123" s="11" t="s">
        <v>153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143</v>
      </c>
      <c r="L124" s="11" t="s">
        <v>154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155</v>
      </c>
      <c r="L125" s="11" t="s">
        <v>156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172</v>
      </c>
      <c r="G126" s="12">
        <v>241267</v>
      </c>
      <c r="H126" s="28">
        <v>1</v>
      </c>
      <c r="I126" s="14">
        <v>30000</v>
      </c>
      <c r="J126" s="14">
        <f t="shared" si="7"/>
        <v>30000</v>
      </c>
      <c r="K126" s="37" t="s">
        <v>157</v>
      </c>
      <c r="L126" s="11" t="s">
        <v>158</v>
      </c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 t="s">
        <v>175</v>
      </c>
      <c r="I127" s="14">
        <v>13500</v>
      </c>
      <c r="J127" s="15">
        <v>-243000</v>
      </c>
      <c r="K127" s="37"/>
      <c r="L127" s="11"/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ref="J128:J133" si="8">I128*H128</f>
        <v>40500</v>
      </c>
      <c r="K128" s="48" t="s">
        <v>148</v>
      </c>
      <c r="L128" s="8" t="s">
        <v>149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150</v>
      </c>
      <c r="L129" s="11" t="s">
        <v>151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152</v>
      </c>
      <c r="L130" s="11" t="s">
        <v>153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143</v>
      </c>
      <c r="L131" s="11" t="s">
        <v>154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155</v>
      </c>
      <c r="L132" s="11" t="s">
        <v>156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174</v>
      </c>
      <c r="G133" s="12">
        <v>241267</v>
      </c>
      <c r="H133" s="28">
        <v>3</v>
      </c>
      <c r="I133" s="14">
        <v>13500</v>
      </c>
      <c r="J133" s="14">
        <f t="shared" si="8"/>
        <v>40500</v>
      </c>
      <c r="K133" s="37" t="s">
        <v>157</v>
      </c>
      <c r="L133" s="11" t="s">
        <v>158</v>
      </c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 t="s">
        <v>164</v>
      </c>
      <c r="I134" s="14">
        <v>535000</v>
      </c>
      <c r="J134" s="15">
        <v>-3210000</v>
      </c>
      <c r="K134" s="37"/>
      <c r="L134" s="11"/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ref="J135:J140" si="9">I135*H135</f>
        <v>535000</v>
      </c>
      <c r="K135" s="48" t="s">
        <v>148</v>
      </c>
      <c r="L135" s="8" t="s">
        <v>149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150</v>
      </c>
      <c r="L136" s="11" t="s">
        <v>151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152</v>
      </c>
      <c r="L137" s="11" t="s">
        <v>153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143</v>
      </c>
      <c r="L138" s="11" t="s">
        <v>154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155</v>
      </c>
      <c r="L139" s="11" t="s">
        <v>156</v>
      </c>
    </row>
    <row r="140" spans="1:12" ht="84" hidden="1" customHeight="1" x14ac:dyDescent="0.25">
      <c r="A140" s="8"/>
      <c r="B140" s="8">
        <v>60</v>
      </c>
      <c r="C140" s="34" t="s">
        <v>145</v>
      </c>
      <c r="D140" s="16">
        <v>6708300</v>
      </c>
      <c r="E140" s="11" t="s">
        <v>138</v>
      </c>
      <c r="F140" s="11" t="s">
        <v>176</v>
      </c>
      <c r="G140" s="12">
        <v>241267</v>
      </c>
      <c r="H140" s="28">
        <v>1</v>
      </c>
      <c r="I140" s="14">
        <v>535000</v>
      </c>
      <c r="J140" s="14">
        <f t="shared" si="9"/>
        <v>535000</v>
      </c>
      <c r="K140" s="37" t="s">
        <v>157</v>
      </c>
      <c r="L140" s="11" t="s">
        <v>158</v>
      </c>
    </row>
    <row r="141" spans="1:12" ht="126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178</v>
      </c>
      <c r="G141" s="12">
        <v>241448</v>
      </c>
      <c r="H141" s="13">
        <v>4</v>
      </c>
      <c r="I141" s="14">
        <v>500000</v>
      </c>
      <c r="J141" s="15">
        <v>-2000000</v>
      </c>
      <c r="K141" s="37" t="s">
        <v>179</v>
      </c>
      <c r="L141" s="34" t="s">
        <v>180</v>
      </c>
    </row>
    <row r="142" spans="1:12" ht="84" hidden="1" customHeight="1" x14ac:dyDescent="0.25">
      <c r="A142" s="8"/>
      <c r="B142" s="8">
        <v>60</v>
      </c>
      <c r="C142" s="34" t="s">
        <v>177</v>
      </c>
      <c r="D142" s="16">
        <v>9837000</v>
      </c>
      <c r="E142" s="11" t="s">
        <v>138</v>
      </c>
      <c r="F142" s="11" t="s">
        <v>181</v>
      </c>
      <c r="G142" s="12">
        <v>241448</v>
      </c>
      <c r="H142" s="13">
        <v>1</v>
      </c>
      <c r="I142" s="14">
        <v>6000000</v>
      </c>
      <c r="J142" s="15">
        <v>-6000000</v>
      </c>
      <c r="K142" s="37" t="s">
        <v>179</v>
      </c>
      <c r="L142" s="34" t="s">
        <v>182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185</v>
      </c>
      <c r="G143" s="12">
        <v>241653</v>
      </c>
      <c r="H143" s="13" t="s">
        <v>24</v>
      </c>
      <c r="I143" s="14">
        <v>894500</v>
      </c>
      <c r="J143" s="15">
        <v>-894500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188</v>
      </c>
      <c r="G144" s="12">
        <v>241653</v>
      </c>
      <c r="H144" s="13" t="s">
        <v>18</v>
      </c>
      <c r="I144" s="14">
        <v>122000</v>
      </c>
      <c r="J144" s="15">
        <v>-122000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189</v>
      </c>
      <c r="G145" s="12">
        <v>241653</v>
      </c>
      <c r="H145" s="13" t="s">
        <v>21</v>
      </c>
      <c r="I145" s="14">
        <v>45000</v>
      </c>
      <c r="J145" s="15">
        <v>-45000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190</v>
      </c>
      <c r="G146" s="12">
        <v>241653</v>
      </c>
      <c r="H146" s="13" t="s">
        <v>21</v>
      </c>
      <c r="I146" s="14">
        <v>40000</v>
      </c>
      <c r="J146" s="15">
        <v>-40000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191</v>
      </c>
      <c r="G147" s="12">
        <v>241653</v>
      </c>
      <c r="H147" s="13" t="s">
        <v>24</v>
      </c>
      <c r="I147" s="14">
        <v>656000</v>
      </c>
      <c r="J147" s="15">
        <v>-656000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192</v>
      </c>
      <c r="G148" s="12">
        <v>241653</v>
      </c>
      <c r="H148" s="13" t="s">
        <v>193</v>
      </c>
      <c r="I148" s="14">
        <v>190000</v>
      </c>
      <c r="J148" s="15">
        <v>-380000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194</v>
      </c>
      <c r="G149" s="12">
        <v>241653</v>
      </c>
      <c r="H149" s="13" t="s">
        <v>21</v>
      </c>
      <c r="I149" s="14">
        <v>65500</v>
      </c>
      <c r="J149" s="15">
        <v>-65500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195</v>
      </c>
      <c r="G150" s="12">
        <v>241653</v>
      </c>
      <c r="H150" s="13" t="s">
        <v>24</v>
      </c>
      <c r="I150" s="14">
        <v>1100000</v>
      </c>
      <c r="J150" s="15">
        <v>-1100000</v>
      </c>
      <c r="K150" s="37" t="s">
        <v>186</v>
      </c>
      <c r="L150" s="11" t="s">
        <v>187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196</v>
      </c>
      <c r="G151" s="12">
        <v>241683</v>
      </c>
      <c r="H151" s="13" t="s">
        <v>79</v>
      </c>
      <c r="I151" s="14">
        <v>2207675</v>
      </c>
      <c r="J151" s="15">
        <v>-2207675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198</v>
      </c>
      <c r="G152" s="12">
        <v>241683</v>
      </c>
      <c r="H152" s="13" t="s">
        <v>36</v>
      </c>
      <c r="I152" s="14">
        <v>-3379900</v>
      </c>
      <c r="J152" s="15">
        <v>-3379900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199</v>
      </c>
      <c r="G153" s="12">
        <v>241683</v>
      </c>
      <c r="H153" s="13" t="s">
        <v>36</v>
      </c>
      <c r="I153" s="14">
        <v>-1338125</v>
      </c>
      <c r="J153" s="15">
        <v>-1338125</v>
      </c>
      <c r="K153" s="37" t="s">
        <v>186</v>
      </c>
      <c r="L153" s="11" t="s">
        <v>197</v>
      </c>
    </row>
    <row r="154" spans="1:12" ht="63" hidden="1" customHeight="1" x14ac:dyDescent="0.25">
      <c r="A154" s="8"/>
      <c r="B154" s="8">
        <v>60</v>
      </c>
      <c r="C154" s="50" t="s">
        <v>183</v>
      </c>
      <c r="D154" s="16">
        <v>46108700</v>
      </c>
      <c r="E154" s="11" t="s">
        <v>184</v>
      </c>
      <c r="F154" s="11" t="s">
        <v>200</v>
      </c>
      <c r="G154" s="12">
        <v>241683</v>
      </c>
      <c r="H154" s="13" t="s">
        <v>36</v>
      </c>
      <c r="I154" s="14">
        <v>12938500</v>
      </c>
      <c r="J154" s="15">
        <v>-12938500</v>
      </c>
      <c r="K154" s="37" t="s">
        <v>186</v>
      </c>
      <c r="L154" s="11" t="s">
        <v>197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196000000</v>
      </c>
      <c r="E155" s="11" t="s">
        <v>202</v>
      </c>
      <c r="F155" s="11" t="s">
        <v>203</v>
      </c>
      <c r="G155" s="12">
        <v>241460</v>
      </c>
      <c r="H155" s="13" t="s">
        <v>79</v>
      </c>
      <c r="I155" s="14">
        <v>195700000</v>
      </c>
      <c r="J155" s="15">
        <v>-195700000</v>
      </c>
      <c r="K155" s="37" t="s">
        <v>202</v>
      </c>
      <c r="L155" s="11" t="s">
        <v>204</v>
      </c>
    </row>
    <row r="156" spans="1:12" ht="84" hidden="1" customHeight="1" x14ac:dyDescent="0.25">
      <c r="A156" s="8"/>
      <c r="B156" s="8">
        <v>60</v>
      </c>
      <c r="C156" s="34" t="s">
        <v>201</v>
      </c>
      <c r="D156" s="16">
        <v>4000000</v>
      </c>
      <c r="E156" s="11" t="s">
        <v>202</v>
      </c>
      <c r="F156" s="11" t="s">
        <v>205</v>
      </c>
      <c r="G156" s="8"/>
      <c r="H156" s="28" t="s">
        <v>206</v>
      </c>
      <c r="I156" s="14">
        <v>3813937.62</v>
      </c>
      <c r="J156" s="15">
        <v>-3813937.62</v>
      </c>
      <c r="K156" s="37" t="s">
        <v>202</v>
      </c>
      <c r="L156" s="11" t="s">
        <v>207</v>
      </c>
    </row>
    <row r="157" spans="1:12" ht="42" hidden="1" customHeight="1" x14ac:dyDescent="0.25">
      <c r="A157" s="8"/>
      <c r="B157" s="8">
        <v>60</v>
      </c>
      <c r="C157" s="37" t="s">
        <v>208</v>
      </c>
      <c r="D157" s="10">
        <v>6340000</v>
      </c>
      <c r="E157" s="11" t="s">
        <v>134</v>
      </c>
      <c r="F157" s="11" t="s">
        <v>209</v>
      </c>
      <c r="G157" s="12">
        <v>241157</v>
      </c>
      <c r="H157" s="13" t="s">
        <v>36</v>
      </c>
      <c r="I157" s="14">
        <v>6120000</v>
      </c>
      <c r="J157" s="15">
        <v>-6120000</v>
      </c>
      <c r="K157" s="37" t="s">
        <v>136</v>
      </c>
      <c r="L157" s="11" t="s">
        <v>107</v>
      </c>
    </row>
    <row r="158" spans="1:12" ht="63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105</v>
      </c>
      <c r="F158" s="11" t="s">
        <v>211</v>
      </c>
      <c r="G158" s="12">
        <v>241330</v>
      </c>
      <c r="H158" s="13" t="s">
        <v>36</v>
      </c>
      <c r="I158" s="14">
        <v>-7878170</v>
      </c>
      <c r="J158" s="15">
        <v>-7878170</v>
      </c>
      <c r="K158" s="37" t="s">
        <v>131</v>
      </c>
      <c r="L158" s="11" t="s">
        <v>132</v>
      </c>
    </row>
    <row r="159" spans="1:12" ht="126" hidden="1" customHeight="1" x14ac:dyDescent="0.25">
      <c r="A159" s="8"/>
      <c r="B159" s="8">
        <v>60</v>
      </c>
      <c r="C159" s="36" t="s">
        <v>210</v>
      </c>
      <c r="D159" s="22">
        <v>68400000</v>
      </c>
      <c r="E159" s="11" t="s">
        <v>212</v>
      </c>
      <c r="F159" s="11" t="s">
        <v>213</v>
      </c>
      <c r="G159" s="12">
        <v>241112</v>
      </c>
      <c r="H159" s="13" t="s">
        <v>36</v>
      </c>
      <c r="I159" s="14">
        <v>38830000</v>
      </c>
      <c r="J159" s="15">
        <v>-38830000</v>
      </c>
      <c r="K159" s="37" t="s">
        <v>131</v>
      </c>
      <c r="L159" s="11" t="s">
        <v>132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216</v>
      </c>
      <c r="G160" s="12">
        <v>241411</v>
      </c>
      <c r="H160" s="13" t="s">
        <v>36</v>
      </c>
      <c r="I160" s="14">
        <v>34900000</v>
      </c>
      <c r="J160" s="15">
        <v>-34900000</v>
      </c>
      <c r="K160" s="37" t="s">
        <v>152</v>
      </c>
      <c r="L160" s="11" t="s">
        <v>217</v>
      </c>
    </row>
    <row r="161" spans="1:12" ht="105" hidden="1" customHeight="1" x14ac:dyDescent="0.25">
      <c r="A161" s="8"/>
      <c r="B161" s="8">
        <v>60</v>
      </c>
      <c r="C161" s="34" t="s">
        <v>214</v>
      </c>
      <c r="D161" s="16">
        <v>61382000</v>
      </c>
      <c r="E161" s="11" t="s">
        <v>215</v>
      </c>
      <c r="F161" s="11" t="s">
        <v>218</v>
      </c>
      <c r="G161" s="12">
        <v>241411</v>
      </c>
      <c r="H161" s="13" t="s">
        <v>36</v>
      </c>
      <c r="I161" s="14">
        <v>23000000</v>
      </c>
      <c r="J161" s="15">
        <v>-23000000</v>
      </c>
      <c r="K161" s="37" t="s">
        <v>186</v>
      </c>
      <c r="L161" s="11" t="s">
        <v>187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221</v>
      </c>
      <c r="G162" s="12">
        <v>241112</v>
      </c>
      <c r="H162" s="13" t="s">
        <v>36</v>
      </c>
      <c r="I162" s="14">
        <v>-8028080</v>
      </c>
      <c r="J162" s="15">
        <v>-8028080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222</v>
      </c>
      <c r="G163" s="12">
        <v>241112</v>
      </c>
      <c r="H163" s="13" t="s">
        <v>36</v>
      </c>
      <c r="I163" s="14">
        <v>-7365455.8099999996</v>
      </c>
      <c r="J163" s="15">
        <v>-7365455.8099999996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223</v>
      </c>
      <c r="G164" s="12">
        <v>241112</v>
      </c>
      <c r="H164" s="13" t="s">
        <v>36</v>
      </c>
      <c r="I164" s="14">
        <v>-4871199.6100000003</v>
      </c>
      <c r="J164" s="15">
        <v>-4871199.6100000003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224</v>
      </c>
      <c r="G165" s="12">
        <v>241112</v>
      </c>
      <c r="H165" s="13" t="s">
        <v>79</v>
      </c>
      <c r="I165" s="14">
        <v>-242141</v>
      </c>
      <c r="J165" s="15">
        <v>-242141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225</v>
      </c>
      <c r="G166" s="12">
        <v>241112</v>
      </c>
      <c r="H166" s="13" t="s">
        <v>26</v>
      </c>
      <c r="I166" s="14">
        <v>-5741318.3099999996</v>
      </c>
      <c r="J166" s="15">
        <v>-5741318.3099999996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226</v>
      </c>
      <c r="G167" s="12">
        <v>241112</v>
      </c>
      <c r="H167" s="13" t="s">
        <v>79</v>
      </c>
      <c r="I167" s="14">
        <v>-3759984.84</v>
      </c>
      <c r="J167" s="15">
        <v>-3759984.84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227</v>
      </c>
      <c r="G168" s="12">
        <v>241112</v>
      </c>
      <c r="H168" s="13" t="s">
        <v>79</v>
      </c>
      <c r="I168" s="14">
        <v>-9492059.0299999993</v>
      </c>
      <c r="J168" s="15">
        <v>-9492059.0299999993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228</v>
      </c>
      <c r="G169" s="12">
        <v>241112</v>
      </c>
      <c r="H169" s="13" t="s">
        <v>79</v>
      </c>
      <c r="I169" s="14">
        <v>-386792.89</v>
      </c>
      <c r="J169" s="15">
        <v>-386792.89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229</v>
      </c>
      <c r="G170" s="12">
        <v>241112</v>
      </c>
      <c r="H170" s="13" t="s">
        <v>79</v>
      </c>
      <c r="I170" s="14">
        <v>-13453596.779999999</v>
      </c>
      <c r="J170" s="15">
        <v>-13453596.779999999</v>
      </c>
      <c r="K170" s="37" t="s">
        <v>131</v>
      </c>
      <c r="L170" s="11" t="s">
        <v>132</v>
      </c>
    </row>
    <row r="171" spans="1:12" ht="84" hidden="1" customHeight="1" x14ac:dyDescent="0.25">
      <c r="A171" s="8"/>
      <c r="B171" s="8">
        <v>60</v>
      </c>
      <c r="C171" s="34" t="s">
        <v>220</v>
      </c>
      <c r="D171" s="16">
        <v>71000000</v>
      </c>
      <c r="E171" s="11" t="s">
        <v>219</v>
      </c>
      <c r="F171" s="11" t="s">
        <v>230</v>
      </c>
      <c r="G171" s="12">
        <v>241112</v>
      </c>
      <c r="H171" s="13" t="s">
        <v>36</v>
      </c>
      <c r="I171" s="14">
        <v>-16161116.67</v>
      </c>
      <c r="J171" s="15">
        <v>-16161116.67</v>
      </c>
      <c r="K171" s="37" t="s">
        <v>131</v>
      </c>
      <c r="L171" s="11" t="s">
        <v>132</v>
      </c>
    </row>
    <row r="172" spans="1:12" ht="105" hidden="1" customHeight="1" x14ac:dyDescent="0.25">
      <c r="A172" s="8"/>
      <c r="B172" s="8">
        <v>60</v>
      </c>
      <c r="C172" s="34" t="s">
        <v>231</v>
      </c>
      <c r="D172" s="10">
        <v>2463000</v>
      </c>
      <c r="E172" s="11" t="s">
        <v>34</v>
      </c>
      <c r="F172" s="11" t="s">
        <v>232</v>
      </c>
      <c r="G172" s="12">
        <v>241631</v>
      </c>
      <c r="H172" s="13" t="s">
        <v>36</v>
      </c>
      <c r="I172" s="14">
        <v>-2063035</v>
      </c>
      <c r="J172" s="15">
        <v>-2063035</v>
      </c>
      <c r="K172" s="37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235</v>
      </c>
      <c r="G173" s="12">
        <v>241631</v>
      </c>
      <c r="H173" s="13" t="s">
        <v>36</v>
      </c>
      <c r="I173" s="14">
        <v>927350</v>
      </c>
      <c r="J173" s="15">
        <v>-927350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236</v>
      </c>
      <c r="G174" s="12">
        <v>241631</v>
      </c>
      <c r="H174" s="13" t="s">
        <v>36</v>
      </c>
      <c r="I174" s="14">
        <v>1360000</v>
      </c>
      <c r="J174" s="15">
        <v>-1360000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237</v>
      </c>
      <c r="G175" s="12">
        <v>241631</v>
      </c>
      <c r="H175" s="13" t="s">
        <v>36</v>
      </c>
      <c r="I175" s="14">
        <v>1035000</v>
      </c>
      <c r="J175" s="15">
        <v>-1035000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238</v>
      </c>
      <c r="G176" s="12">
        <v>241631</v>
      </c>
      <c r="H176" s="13" t="s">
        <v>79</v>
      </c>
      <c r="I176" s="14">
        <v>188535</v>
      </c>
      <c r="J176" s="15">
        <v>-188535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239</v>
      </c>
      <c r="G177" s="12">
        <v>241631</v>
      </c>
      <c r="H177" s="13" t="s">
        <v>36</v>
      </c>
      <c r="I177" s="14">
        <v>-1064800</v>
      </c>
      <c r="J177" s="15">
        <v>-1064800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240</v>
      </c>
      <c r="G178" s="12">
        <v>241631</v>
      </c>
      <c r="H178" s="13" t="s">
        <v>36</v>
      </c>
      <c r="I178" s="14">
        <v>609000</v>
      </c>
      <c r="J178" s="15">
        <v>-609000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241</v>
      </c>
      <c r="G179" s="12">
        <v>241631</v>
      </c>
      <c r="H179" s="13" t="s">
        <v>26</v>
      </c>
      <c r="I179" s="14">
        <v>300000</v>
      </c>
      <c r="J179" s="15">
        <v>-300000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242</v>
      </c>
      <c r="G180" s="12">
        <v>241631</v>
      </c>
      <c r="H180" s="13" t="s">
        <v>26</v>
      </c>
      <c r="I180" s="14">
        <v>17000</v>
      </c>
      <c r="J180" s="15">
        <v>-17000</v>
      </c>
      <c r="K180" s="9" t="s">
        <v>34</v>
      </c>
      <c r="L180" s="11" t="s">
        <v>233</v>
      </c>
    </row>
    <row r="181" spans="1:12" ht="105" hidden="1" customHeight="1" x14ac:dyDescent="0.25">
      <c r="A181" s="8"/>
      <c r="B181" s="8">
        <v>60</v>
      </c>
      <c r="C181" s="11" t="s">
        <v>234</v>
      </c>
      <c r="D181" s="16">
        <v>12403600</v>
      </c>
      <c r="E181" s="11" t="s">
        <v>34</v>
      </c>
      <c r="F181" s="11" t="s">
        <v>243</v>
      </c>
      <c r="G181" s="12">
        <v>241631</v>
      </c>
      <c r="H181" s="13" t="s">
        <v>36</v>
      </c>
      <c r="I181" s="14">
        <v>481990</v>
      </c>
      <c r="J181" s="15">
        <v>-481990</v>
      </c>
      <c r="K181" s="9" t="s">
        <v>34</v>
      </c>
      <c r="L181" s="11" t="s">
        <v>233</v>
      </c>
    </row>
    <row r="182" spans="1:12" ht="126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 t="s">
        <v>173</v>
      </c>
      <c r="I182" s="14">
        <v>28000</v>
      </c>
      <c r="J182" s="15">
        <v>-168000</v>
      </c>
      <c r="K182" s="9"/>
      <c r="L182" s="11" t="s">
        <v>246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>H183*I183</f>
        <v>28000</v>
      </c>
      <c r="K183" s="26" t="s">
        <v>247</v>
      </c>
      <c r="L183" s="11" t="s">
        <v>248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ref="J184:J188" si="10">H184*I184</f>
        <v>28000</v>
      </c>
      <c r="K184" s="26" t="s">
        <v>249</v>
      </c>
      <c r="L184" s="11" t="s">
        <v>250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251</v>
      </c>
      <c r="L185" s="11" t="s">
        <v>252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253</v>
      </c>
      <c r="L186" s="11" t="s">
        <v>254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255</v>
      </c>
      <c r="L187" s="11" t="s">
        <v>256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245</v>
      </c>
      <c r="G188" s="32">
        <v>241571</v>
      </c>
      <c r="H188" s="28">
        <v>1</v>
      </c>
      <c r="I188" s="14">
        <v>28000</v>
      </c>
      <c r="J188" s="27">
        <f t="shared" si="10"/>
        <v>28000</v>
      </c>
      <c r="K188" s="9" t="s">
        <v>257</v>
      </c>
      <c r="L188" s="11" t="s">
        <v>258</v>
      </c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 t="s">
        <v>160</v>
      </c>
      <c r="I189" s="14">
        <v>12000</v>
      </c>
      <c r="J189" s="27">
        <v>-1080000</v>
      </c>
      <c r="K189" s="9"/>
      <c r="L189" s="11"/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>H190*I190</f>
        <v>180000</v>
      </c>
      <c r="K190" s="26" t="s">
        <v>247</v>
      </c>
      <c r="L190" s="11" t="s">
        <v>248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ref="J191:J195" si="11">H191*I191</f>
        <v>180000</v>
      </c>
      <c r="K191" s="26" t="s">
        <v>249</v>
      </c>
      <c r="L191" s="11" t="s">
        <v>250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251</v>
      </c>
      <c r="L192" s="11" t="s">
        <v>252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253</v>
      </c>
      <c r="L193" s="11" t="s">
        <v>254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255</v>
      </c>
      <c r="L194" s="11" t="s">
        <v>256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159</v>
      </c>
      <c r="G195" s="32">
        <v>241571</v>
      </c>
      <c r="H195" s="28">
        <v>15</v>
      </c>
      <c r="I195" s="14">
        <v>12000</v>
      </c>
      <c r="J195" s="27">
        <f t="shared" si="11"/>
        <v>180000</v>
      </c>
      <c r="K195" s="9" t="s">
        <v>257</v>
      </c>
      <c r="L195" s="11" t="s">
        <v>258</v>
      </c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 t="s">
        <v>147</v>
      </c>
      <c r="I196" s="14">
        <v>17500</v>
      </c>
      <c r="J196" s="15">
        <v>-210000</v>
      </c>
      <c r="K196" s="9"/>
      <c r="L196" s="11"/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>H197*I197</f>
        <v>35000</v>
      </c>
      <c r="K197" s="26" t="s">
        <v>247</v>
      </c>
      <c r="L197" s="11" t="s">
        <v>248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ref="J198:J202" si="12">H198*I198</f>
        <v>35000</v>
      </c>
      <c r="K198" s="26" t="s">
        <v>249</v>
      </c>
      <c r="L198" s="11" t="s">
        <v>250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251</v>
      </c>
      <c r="L199" s="11" t="s">
        <v>252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253</v>
      </c>
      <c r="L200" s="11" t="s">
        <v>254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255</v>
      </c>
      <c r="L201" s="11" t="s">
        <v>256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259</v>
      </c>
      <c r="G202" s="32">
        <v>241571</v>
      </c>
      <c r="H202" s="28">
        <v>2</v>
      </c>
      <c r="I202" s="14">
        <v>17500</v>
      </c>
      <c r="J202" s="15">
        <f t="shared" si="12"/>
        <v>35000</v>
      </c>
      <c r="K202" s="9" t="s">
        <v>257</v>
      </c>
      <c r="L202" s="11" t="s">
        <v>258</v>
      </c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 t="s">
        <v>170</v>
      </c>
      <c r="I203" s="14">
        <v>13000</v>
      </c>
      <c r="J203" s="15">
        <v>-78000</v>
      </c>
      <c r="K203" s="9"/>
      <c r="L203" s="11"/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>H204*I204</f>
        <v>13000</v>
      </c>
      <c r="K204" s="26" t="s">
        <v>247</v>
      </c>
      <c r="L204" s="11" t="s">
        <v>248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ref="J205:J209" si="13">H205*I205</f>
        <v>13000</v>
      </c>
      <c r="K205" s="26" t="s">
        <v>249</v>
      </c>
      <c r="L205" s="11" t="s">
        <v>250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251</v>
      </c>
      <c r="L206" s="11" t="s">
        <v>252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253</v>
      </c>
      <c r="L207" s="11" t="s">
        <v>254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255</v>
      </c>
      <c r="L208" s="11" t="s">
        <v>256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169</v>
      </c>
      <c r="G209" s="32">
        <v>241571</v>
      </c>
      <c r="H209" s="28">
        <v>1</v>
      </c>
      <c r="I209" s="14">
        <v>13000</v>
      </c>
      <c r="J209" s="15">
        <f t="shared" si="13"/>
        <v>13000</v>
      </c>
      <c r="K209" s="9" t="s">
        <v>257</v>
      </c>
      <c r="L209" s="11" t="s">
        <v>258</v>
      </c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 t="s">
        <v>164</v>
      </c>
      <c r="I210" s="14">
        <v>5500</v>
      </c>
      <c r="J210" s="15">
        <v>-33000</v>
      </c>
      <c r="K210" s="9"/>
      <c r="L210" s="11"/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>H211*I211</f>
        <v>5500</v>
      </c>
      <c r="K211" s="26" t="s">
        <v>247</v>
      </c>
      <c r="L211" s="11" t="s">
        <v>248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ref="J212:J216" si="14">H212*I212</f>
        <v>5500</v>
      </c>
      <c r="K212" s="26" t="s">
        <v>249</v>
      </c>
      <c r="L212" s="11" t="s">
        <v>250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251</v>
      </c>
      <c r="L213" s="11" t="s">
        <v>252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253</v>
      </c>
      <c r="L214" s="11" t="s">
        <v>254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255</v>
      </c>
      <c r="L215" s="11" t="s">
        <v>256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163</v>
      </c>
      <c r="G216" s="32">
        <v>241571</v>
      </c>
      <c r="H216" s="28">
        <v>1</v>
      </c>
      <c r="I216" s="14">
        <v>5500</v>
      </c>
      <c r="J216" s="15">
        <f t="shared" si="14"/>
        <v>5500</v>
      </c>
      <c r="K216" s="9" t="s">
        <v>257</v>
      </c>
      <c r="L216" s="11" t="s">
        <v>258</v>
      </c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 t="s">
        <v>175</v>
      </c>
      <c r="I217" s="14">
        <v>13500</v>
      </c>
      <c r="J217" s="15">
        <v>-243000</v>
      </c>
      <c r="K217" s="9"/>
      <c r="L217" s="11"/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>H218*I218</f>
        <v>40500</v>
      </c>
      <c r="K218" s="26" t="s">
        <v>247</v>
      </c>
      <c r="L218" s="11" t="s">
        <v>248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ref="J219:J223" si="15">H219*I219</f>
        <v>40500</v>
      </c>
      <c r="K219" s="26" t="s">
        <v>249</v>
      </c>
      <c r="L219" s="11" t="s">
        <v>250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251</v>
      </c>
      <c r="L220" s="11" t="s">
        <v>252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253</v>
      </c>
      <c r="L221" s="11" t="s">
        <v>254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255</v>
      </c>
      <c r="L222" s="11" t="s">
        <v>256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174</v>
      </c>
      <c r="G223" s="32">
        <v>241571</v>
      </c>
      <c r="H223" s="28">
        <v>3</v>
      </c>
      <c r="I223" s="14">
        <v>13500</v>
      </c>
      <c r="J223" s="15">
        <f t="shared" si="15"/>
        <v>40500</v>
      </c>
      <c r="K223" s="9" t="s">
        <v>257</v>
      </c>
      <c r="L223" s="11" t="s">
        <v>258</v>
      </c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 t="s">
        <v>164</v>
      </c>
      <c r="I224" s="14">
        <v>9500</v>
      </c>
      <c r="J224" s="15">
        <v>-57000</v>
      </c>
      <c r="K224" s="9"/>
      <c r="L224" s="11"/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>H225*I225</f>
        <v>9500</v>
      </c>
      <c r="K225" s="26" t="s">
        <v>247</v>
      </c>
      <c r="L225" s="11" t="s">
        <v>248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ref="J226:J230" si="16">H226*I226</f>
        <v>9500</v>
      </c>
      <c r="K226" s="26" t="s">
        <v>249</v>
      </c>
      <c r="L226" s="11" t="s">
        <v>250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251</v>
      </c>
      <c r="L227" s="11" t="s">
        <v>252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253</v>
      </c>
      <c r="L228" s="11" t="s">
        <v>254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255</v>
      </c>
      <c r="L229" s="11" t="s">
        <v>256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171</v>
      </c>
      <c r="G230" s="32">
        <v>241571</v>
      </c>
      <c r="H230" s="28">
        <v>1</v>
      </c>
      <c r="I230" s="14">
        <v>9500</v>
      </c>
      <c r="J230" s="15">
        <f t="shared" si="16"/>
        <v>9500</v>
      </c>
      <c r="K230" s="9" t="s">
        <v>257</v>
      </c>
      <c r="L230" s="11" t="s">
        <v>258</v>
      </c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 t="s">
        <v>162</v>
      </c>
      <c r="I231" s="14">
        <v>16000</v>
      </c>
      <c r="J231" s="15">
        <v>-96000</v>
      </c>
      <c r="K231" s="9"/>
      <c r="L231" s="11"/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>H232*I232</f>
        <v>16000</v>
      </c>
      <c r="K232" s="26" t="s">
        <v>247</v>
      </c>
      <c r="L232" s="11" t="s">
        <v>248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ref="J233:J237" si="17">H233*I233</f>
        <v>16000</v>
      </c>
      <c r="K233" s="26" t="s">
        <v>249</v>
      </c>
      <c r="L233" s="11" t="s">
        <v>250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251</v>
      </c>
      <c r="L234" s="11" t="s">
        <v>252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253</v>
      </c>
      <c r="L235" s="11" t="s">
        <v>254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255</v>
      </c>
      <c r="L236" s="11" t="s">
        <v>256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260</v>
      </c>
      <c r="G237" s="32">
        <v>241571</v>
      </c>
      <c r="H237" s="28">
        <v>1</v>
      </c>
      <c r="I237" s="14">
        <v>16000</v>
      </c>
      <c r="J237" s="15">
        <f t="shared" si="17"/>
        <v>16000</v>
      </c>
      <c r="K237" s="9" t="s">
        <v>257</v>
      </c>
      <c r="L237" s="11" t="s">
        <v>258</v>
      </c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 t="s">
        <v>147</v>
      </c>
      <c r="I238" s="14">
        <v>9500</v>
      </c>
      <c r="J238" s="15">
        <v>-114000</v>
      </c>
      <c r="K238" s="9"/>
      <c r="L238" s="11"/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>H239*I239</f>
        <v>19000</v>
      </c>
      <c r="K239" s="26" t="s">
        <v>247</v>
      </c>
      <c r="L239" s="11" t="s">
        <v>248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ref="J240:J244" si="18">H240*I240</f>
        <v>19000</v>
      </c>
      <c r="K240" s="26" t="s">
        <v>249</v>
      </c>
      <c r="L240" s="11" t="s">
        <v>250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251</v>
      </c>
      <c r="L241" s="11" t="s">
        <v>252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253</v>
      </c>
      <c r="L242" s="11" t="s">
        <v>254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255</v>
      </c>
      <c r="L243" s="11" t="s">
        <v>256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168</v>
      </c>
      <c r="G244" s="32">
        <v>241571</v>
      </c>
      <c r="H244" s="28">
        <v>2</v>
      </c>
      <c r="I244" s="14">
        <v>9500</v>
      </c>
      <c r="J244" s="15">
        <f t="shared" si="18"/>
        <v>19000</v>
      </c>
      <c r="K244" s="9" t="s">
        <v>257</v>
      </c>
      <c r="L244" s="11" t="s">
        <v>258</v>
      </c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261</v>
      </c>
      <c r="G245" s="32">
        <v>241571</v>
      </c>
      <c r="H245" s="28" t="s">
        <v>164</v>
      </c>
      <c r="I245" s="14">
        <v>535000</v>
      </c>
      <c r="J245" s="15">
        <v>-3210000</v>
      </c>
      <c r="K245" s="9"/>
      <c r="L245" s="11"/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>H246*I246</f>
        <v>535000</v>
      </c>
      <c r="K246" s="26" t="s">
        <v>247</v>
      </c>
      <c r="L246" s="11" t="s">
        <v>248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ref="J247:J251" si="19">H247*I247</f>
        <v>535000</v>
      </c>
      <c r="K247" s="26" t="s">
        <v>249</v>
      </c>
      <c r="L247" s="11" t="s">
        <v>250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251</v>
      </c>
      <c r="L248" s="11" t="s">
        <v>252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253</v>
      </c>
      <c r="L249" s="11" t="s">
        <v>254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255</v>
      </c>
      <c r="L250" s="11" t="s">
        <v>256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171</v>
      </c>
      <c r="G251" s="32">
        <v>241571</v>
      </c>
      <c r="H251" s="28">
        <v>1</v>
      </c>
      <c r="I251" s="14">
        <v>535000</v>
      </c>
      <c r="J251" s="15">
        <f t="shared" si="19"/>
        <v>535000</v>
      </c>
      <c r="K251" s="9" t="s">
        <v>257</v>
      </c>
      <c r="L251" s="11" t="s">
        <v>258</v>
      </c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 t="s">
        <v>166</v>
      </c>
      <c r="I252" s="14">
        <v>5000</v>
      </c>
      <c r="J252" s="15">
        <v>-60000</v>
      </c>
      <c r="K252" s="9"/>
      <c r="L252" s="11"/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>H253*I253</f>
        <v>10000</v>
      </c>
      <c r="K253" s="26" t="s">
        <v>247</v>
      </c>
      <c r="L253" s="11" t="s">
        <v>248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ref="J254:J258" si="20">H254*I254</f>
        <v>10000</v>
      </c>
      <c r="K254" s="26" t="s">
        <v>249</v>
      </c>
      <c r="L254" s="11" t="s">
        <v>250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251</v>
      </c>
      <c r="L255" s="11" t="s">
        <v>252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253</v>
      </c>
      <c r="L256" s="11" t="s">
        <v>254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255</v>
      </c>
      <c r="L257" s="11" t="s">
        <v>256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262</v>
      </c>
      <c r="G258" s="32">
        <v>241571</v>
      </c>
      <c r="H258" s="28">
        <v>2</v>
      </c>
      <c r="I258" s="14">
        <v>5000</v>
      </c>
      <c r="J258" s="15">
        <f t="shared" si="20"/>
        <v>10000</v>
      </c>
      <c r="K258" s="9" t="s">
        <v>257</v>
      </c>
      <c r="L258" s="11" t="s">
        <v>258</v>
      </c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 t="s">
        <v>162</v>
      </c>
      <c r="I259" s="14">
        <v>11800</v>
      </c>
      <c r="J259" s="15">
        <v>-70800</v>
      </c>
      <c r="K259" s="9"/>
      <c r="L259" s="11"/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>H260*I260</f>
        <v>11800</v>
      </c>
      <c r="K260" s="26" t="s">
        <v>247</v>
      </c>
      <c r="L260" s="11" t="s">
        <v>248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ref="J261:J265" si="21">H261*I261</f>
        <v>11800</v>
      </c>
      <c r="K261" s="26" t="s">
        <v>249</v>
      </c>
      <c r="L261" s="11" t="s">
        <v>250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251</v>
      </c>
      <c r="L262" s="11" t="s">
        <v>252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253</v>
      </c>
      <c r="L263" s="11" t="s">
        <v>254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255</v>
      </c>
      <c r="L264" s="11" t="s">
        <v>256</v>
      </c>
    </row>
    <row r="265" spans="1:12" ht="105" hidden="1" customHeight="1" x14ac:dyDescent="0.25">
      <c r="A265" s="8"/>
      <c r="B265" s="8">
        <v>61</v>
      </c>
      <c r="C265" s="11" t="s">
        <v>244</v>
      </c>
      <c r="D265" s="16">
        <v>6712500</v>
      </c>
      <c r="E265" s="11" t="s">
        <v>138</v>
      </c>
      <c r="F265" s="11" t="s">
        <v>263</v>
      </c>
      <c r="G265" s="32">
        <v>241571</v>
      </c>
      <c r="H265" s="28">
        <v>1</v>
      </c>
      <c r="I265" s="14">
        <v>11800</v>
      </c>
      <c r="J265" s="15">
        <f t="shared" si="21"/>
        <v>11800</v>
      </c>
      <c r="K265" s="9" t="s">
        <v>257</v>
      </c>
      <c r="L265" s="11" t="s">
        <v>258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13" t="s">
        <v>266</v>
      </c>
      <c r="I266" s="15">
        <v>-637525.81000000006</v>
      </c>
      <c r="J266" s="15">
        <v>-637525.81000000006</v>
      </c>
      <c r="K266" s="37"/>
      <c r="L266" s="11" t="s">
        <v>267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ref="J267:J271" si="22">H267*I267</f>
        <v>127525.162</v>
      </c>
      <c r="K267" s="37" t="s">
        <v>155</v>
      </c>
      <c r="L267" s="11" t="s">
        <v>268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143</v>
      </c>
      <c r="L268" s="11" t="s">
        <v>269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270</v>
      </c>
      <c r="L269" s="11" t="s">
        <v>271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 t="s">
        <v>251</v>
      </c>
      <c r="L270" s="11" t="s">
        <v>272</v>
      </c>
    </row>
    <row r="271" spans="1:12" ht="126" hidden="1" customHeight="1" x14ac:dyDescent="0.25">
      <c r="A271" s="8"/>
      <c r="B271" s="8">
        <v>61</v>
      </c>
      <c r="C271" s="34" t="s">
        <v>264</v>
      </c>
      <c r="D271" s="16">
        <v>725000</v>
      </c>
      <c r="E271" s="11" t="s">
        <v>43</v>
      </c>
      <c r="F271" s="11" t="s">
        <v>265</v>
      </c>
      <c r="G271" s="12">
        <v>241575</v>
      </c>
      <c r="H271" s="28">
        <v>1</v>
      </c>
      <c r="I271" s="33">
        <v>127525.162</v>
      </c>
      <c r="J271" s="15">
        <f t="shared" si="22"/>
        <v>127525.162</v>
      </c>
      <c r="K271" s="37"/>
      <c r="L271" s="11"/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275</v>
      </c>
      <c r="G272" s="12">
        <v>241554</v>
      </c>
      <c r="H272" s="13" t="s">
        <v>36</v>
      </c>
      <c r="I272" s="14">
        <v>3259003.2</v>
      </c>
      <c r="J272" s="15">
        <v>-3259003.2</v>
      </c>
      <c r="K272" s="37" t="s">
        <v>131</v>
      </c>
      <c r="L272" s="11" t="s">
        <v>132</v>
      </c>
    </row>
    <row r="273" spans="1:12" ht="84" hidden="1" customHeight="1" x14ac:dyDescent="0.25">
      <c r="A273" s="8"/>
      <c r="B273" s="8">
        <v>61</v>
      </c>
      <c r="C273" s="34" t="s">
        <v>273</v>
      </c>
      <c r="D273" s="16">
        <v>33162000</v>
      </c>
      <c r="E273" s="11" t="s">
        <v>274</v>
      </c>
      <c r="F273" s="11" t="s">
        <v>276</v>
      </c>
      <c r="G273" s="12">
        <v>241554</v>
      </c>
      <c r="H273" s="13" t="s">
        <v>36</v>
      </c>
      <c r="I273" s="14">
        <v>27764331.800000001</v>
      </c>
      <c r="J273" s="15">
        <v>-27764331.800000001</v>
      </c>
      <c r="K273" s="37" t="s">
        <v>131</v>
      </c>
      <c r="L273" s="11" t="s">
        <v>132</v>
      </c>
    </row>
    <row r="275" spans="1:12" ht="21" x14ac:dyDescent="0.35">
      <c r="I275" s="54" t="s">
        <v>278</v>
      </c>
      <c r="J275" s="68" t="s">
        <v>283</v>
      </c>
      <c r="K275" s="68"/>
      <c r="L275" s="57" t="s">
        <v>279</v>
      </c>
    </row>
    <row r="276" spans="1:12" ht="21" x14ac:dyDescent="0.35">
      <c r="I276" s="54" t="s">
        <v>280</v>
      </c>
      <c r="J276" s="68" t="s">
        <v>282</v>
      </c>
      <c r="K276" s="68"/>
      <c r="L276" s="57"/>
    </row>
    <row r="277" spans="1:12" ht="21" x14ac:dyDescent="0.35">
      <c r="I277" s="54" t="s">
        <v>281</v>
      </c>
      <c r="J277" s="67">
        <v>241981</v>
      </c>
      <c r="K277" s="67"/>
      <c r="L277" s="57"/>
    </row>
  </sheetData>
  <autoFilter ref="A4:L273">
    <filterColumn colId="2">
      <filters>
        <filter val="โครงการส่งเสริมศักยภาพพืชเศรษฐกิจหลักภาคใต้ฝั่งอ่าวไทยสู่ประชาคมอาเซียน"/>
      </filters>
    </filterColumn>
  </autoFilter>
  <mergeCells count="7">
    <mergeCell ref="J277:K277"/>
    <mergeCell ref="A1:L1"/>
    <mergeCell ref="A2:L2"/>
    <mergeCell ref="C3:E3"/>
    <mergeCell ref="G3:K3"/>
    <mergeCell ref="J275:K275"/>
    <mergeCell ref="J276:K276"/>
  </mergeCells>
  <pageMargins left="0.2" right="0.2" top="0.27" bottom="0.19" header="0.3" footer="0.17"/>
  <pageSetup paperSize="9" scale="58" orientation="landscape" r:id="rId1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6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E29</f>
        <v>สนง.พลังงานจังหวัดนครศรีธรรมราช</v>
      </c>
      <c r="D3" s="66"/>
      <c r="E3" s="66"/>
      <c r="F3" s="39" t="s">
        <v>2</v>
      </c>
      <c r="G3" s="66" t="str">
        <f>K29</f>
        <v>ศูนย์ประสานงานโครงการลุ่มน้ำปากพนัง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37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37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37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37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37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37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37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37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customHeight="1" x14ac:dyDescent="0.25">
      <c r="A29" s="8"/>
      <c r="B29" s="8">
        <v>56</v>
      </c>
      <c r="C29" s="19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9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5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37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37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37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</sheetData>
  <autoFilter ref="A4:L272">
    <filterColumn colId="2">
      <filters>
        <filter val="โครงการสร้างโลกสีเขียว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6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E14</f>
        <v>สนง.พลังงานจังหวัดนครศรีธรรมราช</v>
      </c>
      <c r="D3" s="66"/>
      <c r="E3" s="66"/>
      <c r="F3" s="39" t="s">
        <v>2</v>
      </c>
      <c r="G3" s="66" t="str">
        <f>K16</f>
        <v>อบต.กรุงชิง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hidden="1" customHeight="1" x14ac:dyDescent="0.25">
      <c r="A15" s="8"/>
      <c r="B15" s="8">
        <v>55</v>
      </c>
      <c r="C15" s="17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customHeight="1" x14ac:dyDescent="0.25">
      <c r="A16" s="8"/>
      <c r="B16" s="8"/>
      <c r="C16" s="17"/>
      <c r="D16" s="18"/>
      <c r="E16" s="11"/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37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37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37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37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37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37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37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37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51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37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5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37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37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37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</sheetData>
  <autoFilter ref="A4:L272">
    <filterColumn colId="2">
      <filters>
        <filter val="โครงการอนุรักษ์สิ่งแวดล้อมอย่างยั่งยืนโดยกระบวนการมีส่วนร่วม"/>
      </filters>
    </filterColumn>
    <filterColumn colId="10">
      <filters>
        <filter val="อบต.กรุงชิง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6"/>
  <sheetViews>
    <sheetView view="pageBreakPreview" zoomScale="70" zoomScaleNormal="70" zoomScaleSheetLayoutView="70" workbookViewId="0">
      <selection activeCell="A2" sqref="A2:L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E14</f>
        <v>สนง.พลังงานจังหวัดนครศรีธรรมราช</v>
      </c>
      <c r="D3" s="66"/>
      <c r="E3" s="66"/>
      <c r="F3" s="39" t="s">
        <v>2</v>
      </c>
      <c r="G3" s="66" t="str">
        <f>K15</f>
        <v xml:space="preserve">อบต.เขาแก้ว
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11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9" t="s">
        <v>34</v>
      </c>
      <c r="L13" s="9" t="s">
        <v>34</v>
      </c>
    </row>
    <row r="14" spans="1:12" ht="63" customHeight="1" x14ac:dyDescent="0.25">
      <c r="A14" s="8"/>
      <c r="B14" s="8">
        <v>55</v>
      </c>
      <c r="C14" s="17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9"/>
      <c r="L14" s="11"/>
    </row>
    <row r="15" spans="1:12" ht="63" customHeight="1" x14ac:dyDescent="0.25">
      <c r="A15" s="8"/>
      <c r="B15" s="8"/>
      <c r="C15" s="17"/>
      <c r="D15" s="18"/>
      <c r="E15" s="11"/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26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17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9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37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37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37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37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37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37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37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37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51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37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hidden="1" customHeight="1" x14ac:dyDescent="0.25">
      <c r="A53" s="8"/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37" t="s">
        <v>136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5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37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37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37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hidden="1" customHeight="1" x14ac:dyDescent="0.25">
      <c r="A156" s="8"/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37" t="s">
        <v>136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11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9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11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9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11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9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11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9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11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9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11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9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11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9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11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9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11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9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11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9"/>
      <c r="L181" s="11" t="s">
        <v>246</v>
      </c>
    </row>
    <row r="182" spans="1:12" ht="105" hidden="1" customHeight="1" x14ac:dyDescent="0.25">
      <c r="A182" s="8"/>
      <c r="B182" s="8">
        <v>61</v>
      </c>
      <c r="C182" s="11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26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11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26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11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9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11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9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11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9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11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9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11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9"/>
      <c r="L188" s="11"/>
    </row>
    <row r="189" spans="1:12" ht="105" hidden="1" customHeight="1" x14ac:dyDescent="0.25">
      <c r="A189" s="8"/>
      <c r="B189" s="8">
        <v>61</v>
      </c>
      <c r="C189" s="11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26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11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26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11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9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11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9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11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9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11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9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11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9"/>
      <c r="L195" s="11"/>
    </row>
    <row r="196" spans="1:12" ht="105" hidden="1" customHeight="1" x14ac:dyDescent="0.25">
      <c r="A196" s="8"/>
      <c r="B196" s="8">
        <v>61</v>
      </c>
      <c r="C196" s="11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26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11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26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11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9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11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9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11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9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11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9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11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9"/>
      <c r="L202" s="11"/>
    </row>
    <row r="203" spans="1:12" ht="105" hidden="1" customHeight="1" x14ac:dyDescent="0.25">
      <c r="A203" s="8"/>
      <c r="B203" s="8">
        <v>61</v>
      </c>
      <c r="C203" s="11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26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11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26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11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9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11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9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11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9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11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9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11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9"/>
      <c r="L209" s="11"/>
    </row>
    <row r="210" spans="1:12" ht="105" hidden="1" customHeight="1" x14ac:dyDescent="0.25">
      <c r="A210" s="8"/>
      <c r="B210" s="8">
        <v>61</v>
      </c>
      <c r="C210" s="11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26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11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26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11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9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11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9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11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9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11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9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11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9"/>
      <c r="L216" s="11"/>
    </row>
    <row r="217" spans="1:12" ht="105" hidden="1" customHeight="1" x14ac:dyDescent="0.25">
      <c r="A217" s="8"/>
      <c r="B217" s="8">
        <v>61</v>
      </c>
      <c r="C217" s="11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26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11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26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11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9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11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9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11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9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11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9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11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9"/>
      <c r="L223" s="11"/>
    </row>
    <row r="224" spans="1:12" ht="105" hidden="1" customHeight="1" x14ac:dyDescent="0.25">
      <c r="A224" s="8"/>
      <c r="B224" s="8">
        <v>61</v>
      </c>
      <c r="C224" s="11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26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11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26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11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9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11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9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11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9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11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9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11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9"/>
      <c r="L230" s="11"/>
    </row>
    <row r="231" spans="1:12" ht="105" hidden="1" customHeight="1" x14ac:dyDescent="0.25">
      <c r="A231" s="8"/>
      <c r="B231" s="8">
        <v>61</v>
      </c>
      <c r="C231" s="11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26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11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26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11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9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11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9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11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9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11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9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11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9"/>
      <c r="L237" s="11"/>
    </row>
    <row r="238" spans="1:12" ht="105" hidden="1" customHeight="1" x14ac:dyDescent="0.25">
      <c r="A238" s="8"/>
      <c r="B238" s="8">
        <v>61</v>
      </c>
      <c r="C238" s="11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26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11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26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11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9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11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9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11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9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11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9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11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9"/>
      <c r="L244" s="11"/>
    </row>
    <row r="245" spans="1:12" ht="105" hidden="1" customHeight="1" x14ac:dyDescent="0.25">
      <c r="A245" s="8"/>
      <c r="B245" s="8">
        <v>61</v>
      </c>
      <c r="C245" s="11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26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11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26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11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9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11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9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11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9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11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9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11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9"/>
      <c r="L251" s="11"/>
    </row>
    <row r="252" spans="1:12" ht="105" hidden="1" customHeight="1" x14ac:dyDescent="0.25">
      <c r="A252" s="8"/>
      <c r="B252" s="8">
        <v>61</v>
      </c>
      <c r="C252" s="11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26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11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26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11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9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11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9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11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9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11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9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11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9"/>
      <c r="L258" s="11"/>
    </row>
    <row r="259" spans="1:12" ht="105" hidden="1" customHeight="1" x14ac:dyDescent="0.25">
      <c r="A259" s="8"/>
      <c r="B259" s="8">
        <v>61</v>
      </c>
      <c r="C259" s="11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26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11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26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11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9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11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9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11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9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11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9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</sheetData>
  <autoFilter ref="A4:L272">
    <filterColumn colId="2">
      <filters>
        <filter val="โครงการอนุรักษ์สิ่งแวดล้อมอย่างยั่งยืนโดยกระบวนการมีส่วนร่วม"/>
      </filters>
    </filterColumn>
    <filterColumn colId="10">
      <filters>
        <filter val="อบต.เขาแก้ว_x000a_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M276"/>
  <sheetViews>
    <sheetView view="pageBreakPreview" zoomScale="70" zoomScaleNormal="70" zoomScaleSheetLayoutView="70" workbookViewId="0">
      <selection activeCell="G282" sqref="G282"/>
    </sheetView>
  </sheetViews>
  <sheetFormatPr defaultRowHeight="15" x14ac:dyDescent="0.25"/>
  <cols>
    <col min="1" max="1" width="7.75" style="20" customWidth="1"/>
    <col min="2" max="2" width="8" style="20" customWidth="1"/>
    <col min="3" max="3" width="33.5" style="20" customWidth="1"/>
    <col min="4" max="4" width="14.75" style="43" customWidth="1"/>
    <col min="5" max="5" width="15.5" style="20" customWidth="1"/>
    <col min="6" max="6" width="30.25" style="42" customWidth="1"/>
    <col min="7" max="7" width="15.375" style="20" bestFit="1" customWidth="1"/>
    <col min="8" max="8" width="12.375" style="44" customWidth="1"/>
    <col min="9" max="9" width="14.375" style="45" bestFit="1" customWidth="1"/>
    <col min="10" max="10" width="15.125" style="20" bestFit="1" customWidth="1"/>
    <col min="11" max="11" width="20.125" style="46" customWidth="1"/>
    <col min="12" max="12" width="31.875" style="42" customWidth="1"/>
    <col min="13" max="16384" width="9" style="20"/>
  </cols>
  <sheetData>
    <row r="1" spans="1:12" s="38" customFormat="1" ht="23.25" x14ac:dyDescent="0.35">
      <c r="A1" s="65" t="s">
        <v>285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s="38" customFormat="1" ht="23.25" x14ac:dyDescent="0.3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38" customFormat="1" ht="23.25" x14ac:dyDescent="0.35">
      <c r="A3" s="38" t="s">
        <v>1</v>
      </c>
      <c r="C3" s="66" t="str">
        <f>E53</f>
        <v>สนง.ศิลปากรที่ 14 นครศรีธรรมราช</v>
      </c>
      <c r="D3" s="66"/>
      <c r="E3" s="66"/>
      <c r="F3" s="39" t="s">
        <v>2</v>
      </c>
      <c r="G3" s="66" t="str">
        <f>K53</f>
        <v>สนง.ศิลปากรที่ 14 นครศรีธรรมราช</v>
      </c>
      <c r="H3" s="66"/>
      <c r="I3" s="66"/>
      <c r="J3" s="66"/>
      <c r="K3" s="66"/>
      <c r="L3" s="40"/>
    </row>
    <row r="4" spans="1:12" ht="42" x14ac:dyDescent="0.35">
      <c r="A4" s="1" t="s">
        <v>3</v>
      </c>
      <c r="B4" s="2" t="s">
        <v>4</v>
      </c>
      <c r="C4" s="2" t="s">
        <v>5</v>
      </c>
      <c r="D4" s="3" t="s">
        <v>6</v>
      </c>
      <c r="E4" s="4" t="s">
        <v>7</v>
      </c>
      <c r="F4" s="2" t="s">
        <v>8</v>
      </c>
      <c r="G4" s="1" t="s">
        <v>9</v>
      </c>
      <c r="H4" s="5" t="s">
        <v>10</v>
      </c>
      <c r="I4" s="3" t="s">
        <v>11</v>
      </c>
      <c r="J4" s="6" t="s">
        <v>12</v>
      </c>
      <c r="K4" s="2" t="s">
        <v>13</v>
      </c>
      <c r="L4" s="7" t="s">
        <v>14</v>
      </c>
    </row>
    <row r="5" spans="1:12" ht="63" hidden="1" customHeight="1" x14ac:dyDescent="0.25">
      <c r="A5" s="8"/>
      <c r="B5" s="8">
        <v>54</v>
      </c>
      <c r="C5" s="37" t="s">
        <v>15</v>
      </c>
      <c r="D5" s="10">
        <v>20000000</v>
      </c>
      <c r="E5" s="11" t="s">
        <v>16</v>
      </c>
      <c r="F5" s="11" t="s">
        <v>17</v>
      </c>
      <c r="G5" s="12">
        <v>239143</v>
      </c>
      <c r="H5" s="13" t="s">
        <v>18</v>
      </c>
      <c r="I5" s="14">
        <v>99500</v>
      </c>
      <c r="J5" s="14">
        <v>-99950</v>
      </c>
      <c r="K5" s="37" t="s">
        <v>16</v>
      </c>
      <c r="L5" s="11" t="s">
        <v>19</v>
      </c>
    </row>
    <row r="6" spans="1:12" ht="63" hidden="1" customHeight="1" x14ac:dyDescent="0.25">
      <c r="A6" s="8"/>
      <c r="B6" s="8">
        <v>54</v>
      </c>
      <c r="C6" s="37" t="s">
        <v>15</v>
      </c>
      <c r="D6" s="10">
        <v>20000000</v>
      </c>
      <c r="E6" s="11" t="s">
        <v>16</v>
      </c>
      <c r="F6" s="11" t="s">
        <v>20</v>
      </c>
      <c r="G6" s="12">
        <v>239143</v>
      </c>
      <c r="H6" s="13" t="s">
        <v>21</v>
      </c>
      <c r="I6" s="14">
        <v>327420</v>
      </c>
      <c r="J6" s="14">
        <v>-327420</v>
      </c>
      <c r="K6" s="37" t="s">
        <v>16</v>
      </c>
      <c r="L6" s="11" t="s">
        <v>19</v>
      </c>
    </row>
    <row r="7" spans="1:12" ht="63" hidden="1" customHeight="1" x14ac:dyDescent="0.25">
      <c r="A7" s="8"/>
      <c r="B7" s="8">
        <v>54</v>
      </c>
      <c r="C7" s="37" t="s">
        <v>15</v>
      </c>
      <c r="D7" s="10">
        <v>20000000</v>
      </c>
      <c r="E7" s="11" t="s">
        <v>16</v>
      </c>
      <c r="F7" s="11" t="s">
        <v>22</v>
      </c>
      <c r="G7" s="12">
        <v>239143</v>
      </c>
      <c r="H7" s="13" t="s">
        <v>21</v>
      </c>
      <c r="I7" s="14">
        <v>494000</v>
      </c>
      <c r="J7" s="14">
        <v>-494000</v>
      </c>
      <c r="K7" s="37" t="s">
        <v>16</v>
      </c>
      <c r="L7" s="11" t="s">
        <v>19</v>
      </c>
    </row>
    <row r="8" spans="1:12" ht="63" hidden="1" customHeight="1" x14ac:dyDescent="0.25">
      <c r="A8" s="8"/>
      <c r="B8" s="8">
        <v>54</v>
      </c>
      <c r="C8" s="37" t="s">
        <v>15</v>
      </c>
      <c r="D8" s="10">
        <v>20000000</v>
      </c>
      <c r="E8" s="11" t="s">
        <v>16</v>
      </c>
      <c r="F8" s="11" t="s">
        <v>23</v>
      </c>
      <c r="G8" s="12">
        <v>239143</v>
      </c>
      <c r="H8" s="13" t="s">
        <v>24</v>
      </c>
      <c r="I8" s="14">
        <v>1440000</v>
      </c>
      <c r="J8" s="14">
        <v>-1440000</v>
      </c>
      <c r="K8" s="37" t="s">
        <v>16</v>
      </c>
      <c r="L8" s="11" t="s">
        <v>19</v>
      </c>
    </row>
    <row r="9" spans="1:12" ht="63" hidden="1" customHeight="1" x14ac:dyDescent="0.25">
      <c r="A9" s="8"/>
      <c r="B9" s="8">
        <v>54</v>
      </c>
      <c r="C9" s="37" t="s">
        <v>15</v>
      </c>
      <c r="D9" s="10">
        <v>20000000</v>
      </c>
      <c r="E9" s="11" t="s">
        <v>16</v>
      </c>
      <c r="F9" s="11" t="s">
        <v>25</v>
      </c>
      <c r="G9" s="12">
        <v>240300</v>
      </c>
      <c r="H9" s="13" t="s">
        <v>26</v>
      </c>
      <c r="I9" s="14">
        <v>1775000</v>
      </c>
      <c r="J9" s="14">
        <v>-1775000</v>
      </c>
      <c r="K9" s="37" t="s">
        <v>16</v>
      </c>
      <c r="L9" s="11" t="s">
        <v>19</v>
      </c>
    </row>
    <row r="10" spans="1:12" ht="63" hidden="1" customHeight="1" x14ac:dyDescent="0.25">
      <c r="A10" s="8"/>
      <c r="B10" s="8">
        <v>54</v>
      </c>
      <c r="C10" s="37" t="s">
        <v>27</v>
      </c>
      <c r="D10" s="10">
        <v>14016000</v>
      </c>
      <c r="E10" s="11" t="s">
        <v>16</v>
      </c>
      <c r="F10" s="11" t="s">
        <v>28</v>
      </c>
      <c r="G10" s="12">
        <v>239143</v>
      </c>
      <c r="H10" s="13" t="s">
        <v>29</v>
      </c>
      <c r="I10" s="14">
        <v>237500</v>
      </c>
      <c r="J10" s="15">
        <v>7125000</v>
      </c>
      <c r="K10" s="37" t="s">
        <v>16</v>
      </c>
      <c r="L10" s="11" t="s">
        <v>30</v>
      </c>
    </row>
    <row r="11" spans="1:12" ht="63" hidden="1" customHeight="1" x14ac:dyDescent="0.25">
      <c r="A11" s="8"/>
      <c r="B11" s="8">
        <v>54</v>
      </c>
      <c r="C11" s="37" t="s">
        <v>27</v>
      </c>
      <c r="D11" s="10">
        <v>14016000</v>
      </c>
      <c r="E11" s="11" t="s">
        <v>16</v>
      </c>
      <c r="F11" s="11" t="s">
        <v>31</v>
      </c>
      <c r="G11" s="12">
        <v>239143</v>
      </c>
      <c r="H11" s="13" t="s">
        <v>32</v>
      </c>
      <c r="I11" s="14">
        <v>9864</v>
      </c>
      <c r="J11" s="15">
        <v>1627560</v>
      </c>
      <c r="K11" s="37" t="s">
        <v>16</v>
      </c>
      <c r="L11" s="11" t="s">
        <v>30</v>
      </c>
    </row>
    <row r="12" spans="1:12" ht="84" hidden="1" customHeight="1" x14ac:dyDescent="0.25">
      <c r="A12" s="8"/>
      <c r="B12" s="8">
        <v>55</v>
      </c>
      <c r="C12" s="34" t="s">
        <v>33</v>
      </c>
      <c r="D12" s="16">
        <v>28000000</v>
      </c>
      <c r="E12" s="11" t="s">
        <v>34</v>
      </c>
      <c r="F12" s="11" t="s">
        <v>35</v>
      </c>
      <c r="G12" s="12">
        <v>240522</v>
      </c>
      <c r="H12" s="13" t="s">
        <v>36</v>
      </c>
      <c r="I12" s="14">
        <v>28000000</v>
      </c>
      <c r="J12" s="15">
        <v>-28000000</v>
      </c>
      <c r="K12" s="37" t="s">
        <v>37</v>
      </c>
      <c r="L12" s="11" t="s">
        <v>38</v>
      </c>
    </row>
    <row r="13" spans="1:12" ht="42" hidden="1" customHeight="1" x14ac:dyDescent="0.25">
      <c r="A13" s="8"/>
      <c r="B13" s="8">
        <v>55</v>
      </c>
      <c r="C13" s="34" t="s">
        <v>39</v>
      </c>
      <c r="D13" s="16">
        <v>18000000</v>
      </c>
      <c r="E13" s="11" t="s">
        <v>34</v>
      </c>
      <c r="F13" s="11" t="s">
        <v>40</v>
      </c>
      <c r="G13" s="12">
        <v>240522</v>
      </c>
      <c r="H13" s="13" t="s">
        <v>41</v>
      </c>
      <c r="I13" s="14">
        <v>13000000</v>
      </c>
      <c r="J13" s="15">
        <v>-13000000</v>
      </c>
      <c r="K13" s="37" t="s">
        <v>34</v>
      </c>
      <c r="L13" s="9" t="s">
        <v>34</v>
      </c>
    </row>
    <row r="14" spans="1:12" ht="63" hidden="1" customHeight="1" x14ac:dyDescent="0.25">
      <c r="A14" s="8"/>
      <c r="B14" s="8">
        <v>55</v>
      </c>
      <c r="C14" s="52" t="s">
        <v>42</v>
      </c>
      <c r="D14" s="18">
        <v>3800000</v>
      </c>
      <c r="E14" s="11" t="s">
        <v>43</v>
      </c>
      <c r="F14" s="11" t="s">
        <v>44</v>
      </c>
      <c r="G14" s="12">
        <v>239680</v>
      </c>
      <c r="H14" s="13" t="s">
        <v>45</v>
      </c>
      <c r="I14" s="14">
        <v>1764000</v>
      </c>
      <c r="J14" s="15">
        <v>-3468000</v>
      </c>
      <c r="K14" s="37"/>
      <c r="L14" s="11"/>
    </row>
    <row r="15" spans="1:12" ht="63" hidden="1" customHeight="1" x14ac:dyDescent="0.25">
      <c r="A15" s="8"/>
      <c r="B15" s="8">
        <v>55</v>
      </c>
      <c r="C15" s="52" t="s">
        <v>42</v>
      </c>
      <c r="D15" s="18">
        <v>3800000</v>
      </c>
      <c r="E15" s="11" t="s">
        <v>43</v>
      </c>
      <c r="F15" s="11" t="s">
        <v>44</v>
      </c>
      <c r="G15" s="12">
        <v>239680</v>
      </c>
      <c r="H15" s="13" t="s">
        <v>79</v>
      </c>
      <c r="I15" s="14">
        <v>1764000</v>
      </c>
      <c r="J15" s="14">
        <v>1764000</v>
      </c>
      <c r="K15" s="48" t="s">
        <v>46</v>
      </c>
      <c r="L15" s="19" t="s">
        <v>47</v>
      </c>
    </row>
    <row r="16" spans="1:12" ht="63" hidden="1" customHeight="1" x14ac:dyDescent="0.25">
      <c r="A16" s="8"/>
      <c r="B16" s="8">
        <v>55</v>
      </c>
      <c r="C16" s="52" t="s">
        <v>42</v>
      </c>
      <c r="D16" s="18">
        <v>3800000</v>
      </c>
      <c r="E16" s="11" t="s">
        <v>43</v>
      </c>
      <c r="F16" s="11" t="s">
        <v>44</v>
      </c>
      <c r="G16" s="12">
        <v>239680</v>
      </c>
      <c r="H16" s="13" t="s">
        <v>79</v>
      </c>
      <c r="I16" s="14">
        <v>1764000</v>
      </c>
      <c r="J16" s="14">
        <v>1764000</v>
      </c>
      <c r="K16" s="37" t="s">
        <v>48</v>
      </c>
      <c r="L16" s="11" t="s">
        <v>49</v>
      </c>
    </row>
    <row r="17" spans="1:12" ht="63" hidden="1" customHeight="1" x14ac:dyDescent="0.25">
      <c r="A17" s="8"/>
      <c r="B17" s="8">
        <v>56</v>
      </c>
      <c r="C17" s="37" t="s">
        <v>50</v>
      </c>
      <c r="D17" s="10">
        <v>3352700</v>
      </c>
      <c r="E17" s="11" t="s">
        <v>16</v>
      </c>
      <c r="F17" s="11" t="s">
        <v>51</v>
      </c>
      <c r="G17" s="12">
        <v>239874</v>
      </c>
      <c r="H17" s="13" t="s">
        <v>21</v>
      </c>
      <c r="I17" s="14">
        <v>295000</v>
      </c>
      <c r="J17" s="15">
        <v>-295000</v>
      </c>
      <c r="K17" s="37" t="s">
        <v>16</v>
      </c>
      <c r="L17" s="11" t="s">
        <v>52</v>
      </c>
    </row>
    <row r="18" spans="1:12" ht="63" hidden="1" customHeight="1" x14ac:dyDescent="0.25">
      <c r="A18" s="8"/>
      <c r="B18" s="8">
        <v>56</v>
      </c>
      <c r="C18" s="37" t="s">
        <v>50</v>
      </c>
      <c r="D18" s="10">
        <v>3352700</v>
      </c>
      <c r="E18" s="11" t="s">
        <v>16</v>
      </c>
      <c r="F18" s="11" t="s">
        <v>53</v>
      </c>
      <c r="G18" s="12">
        <v>239874</v>
      </c>
      <c r="H18" s="13" t="s">
        <v>18</v>
      </c>
      <c r="I18" s="14">
        <v>80000</v>
      </c>
      <c r="J18" s="15">
        <v>-80000</v>
      </c>
      <c r="K18" s="37" t="s">
        <v>16</v>
      </c>
      <c r="L18" s="11" t="s">
        <v>52</v>
      </c>
    </row>
    <row r="19" spans="1:12" ht="63" hidden="1" customHeight="1" x14ac:dyDescent="0.25">
      <c r="A19" s="8"/>
      <c r="B19" s="8">
        <v>56</v>
      </c>
      <c r="C19" s="37" t="s">
        <v>50</v>
      </c>
      <c r="D19" s="10">
        <v>3352700</v>
      </c>
      <c r="E19" s="11" t="s">
        <v>16</v>
      </c>
      <c r="F19" s="11" t="s">
        <v>54</v>
      </c>
      <c r="G19" s="12">
        <v>239874</v>
      </c>
      <c r="H19" s="13" t="s">
        <v>21</v>
      </c>
      <c r="I19" s="14">
        <v>9000</v>
      </c>
      <c r="J19" s="15">
        <v>-9000</v>
      </c>
      <c r="K19" s="37" t="s">
        <v>16</v>
      </c>
      <c r="L19" s="11" t="s">
        <v>52</v>
      </c>
    </row>
    <row r="20" spans="1:12" ht="63" hidden="1" customHeight="1" x14ac:dyDescent="0.25">
      <c r="A20" s="8"/>
      <c r="B20" s="8">
        <v>56</v>
      </c>
      <c r="C20" s="37" t="s">
        <v>50</v>
      </c>
      <c r="D20" s="10">
        <v>3352700</v>
      </c>
      <c r="E20" s="11" t="s">
        <v>16</v>
      </c>
      <c r="F20" s="11" t="s">
        <v>55</v>
      </c>
      <c r="G20" s="12">
        <v>239874</v>
      </c>
      <c r="H20" s="13" t="s">
        <v>26</v>
      </c>
      <c r="I20" s="14">
        <v>1800000</v>
      </c>
      <c r="J20" s="15">
        <v>-1800000</v>
      </c>
      <c r="K20" s="37" t="s">
        <v>16</v>
      </c>
      <c r="L20" s="11" t="s">
        <v>56</v>
      </c>
    </row>
    <row r="21" spans="1:12" ht="84" hidden="1" customHeight="1" x14ac:dyDescent="0.25">
      <c r="A21" s="8"/>
      <c r="B21" s="8">
        <v>56</v>
      </c>
      <c r="C21" s="34" t="s">
        <v>57</v>
      </c>
      <c r="D21" s="16">
        <v>21346700</v>
      </c>
      <c r="E21" s="11" t="s">
        <v>58</v>
      </c>
      <c r="F21" s="11" t="s">
        <v>59</v>
      </c>
      <c r="G21" s="12">
        <v>239679</v>
      </c>
      <c r="H21" s="13" t="s">
        <v>36</v>
      </c>
      <c r="I21" s="14">
        <v>4558000</v>
      </c>
      <c r="J21" s="15">
        <v>-4558000</v>
      </c>
      <c r="K21" s="37" t="s">
        <v>60</v>
      </c>
      <c r="L21" s="11" t="s">
        <v>60</v>
      </c>
    </row>
    <row r="22" spans="1:12" ht="84" hidden="1" customHeight="1" x14ac:dyDescent="0.25">
      <c r="A22" s="8"/>
      <c r="B22" s="8">
        <v>56</v>
      </c>
      <c r="C22" s="34" t="s">
        <v>57</v>
      </c>
      <c r="D22" s="16">
        <v>21346700</v>
      </c>
      <c r="E22" s="11" t="s">
        <v>58</v>
      </c>
      <c r="F22" s="11" t="s">
        <v>61</v>
      </c>
      <c r="G22" s="12">
        <v>239679</v>
      </c>
      <c r="H22" s="13" t="s">
        <v>36</v>
      </c>
      <c r="I22" s="14">
        <v>1000000</v>
      </c>
      <c r="J22" s="15">
        <v>1000000</v>
      </c>
      <c r="K22" s="37" t="s">
        <v>60</v>
      </c>
      <c r="L22" s="11" t="s">
        <v>60</v>
      </c>
    </row>
    <row r="23" spans="1:12" ht="84" hidden="1" customHeight="1" x14ac:dyDescent="0.25">
      <c r="A23" s="8"/>
      <c r="B23" s="8">
        <v>56</v>
      </c>
      <c r="C23" s="34" t="s">
        <v>57</v>
      </c>
      <c r="D23" s="16">
        <v>21346700</v>
      </c>
      <c r="E23" s="11" t="s">
        <v>58</v>
      </c>
      <c r="F23" s="11" t="s">
        <v>62</v>
      </c>
      <c r="G23" s="12">
        <v>239676</v>
      </c>
      <c r="H23" s="13" t="s">
        <v>36</v>
      </c>
      <c r="I23" s="14">
        <v>-758000</v>
      </c>
      <c r="J23" s="15">
        <v>-758000</v>
      </c>
      <c r="K23" s="37" t="s">
        <v>60</v>
      </c>
      <c r="L23" s="11" t="s">
        <v>60</v>
      </c>
    </row>
    <row r="24" spans="1:12" ht="84" hidden="1" customHeight="1" x14ac:dyDescent="0.25">
      <c r="A24" s="8"/>
      <c r="B24" s="8">
        <v>56</v>
      </c>
      <c r="C24" s="34" t="s">
        <v>57</v>
      </c>
      <c r="D24" s="16">
        <v>21346700</v>
      </c>
      <c r="E24" s="11" t="s">
        <v>58</v>
      </c>
      <c r="F24" s="11" t="s">
        <v>63</v>
      </c>
      <c r="G24" s="12">
        <v>239679</v>
      </c>
      <c r="H24" s="13" t="s">
        <v>36</v>
      </c>
      <c r="I24" s="14">
        <v>-2609000</v>
      </c>
      <c r="J24" s="15">
        <v>-2609000</v>
      </c>
      <c r="K24" s="37" t="s">
        <v>60</v>
      </c>
      <c r="L24" s="11" t="s">
        <v>60</v>
      </c>
    </row>
    <row r="25" spans="1:12" ht="84" hidden="1" customHeight="1" x14ac:dyDescent="0.25">
      <c r="A25" s="8"/>
      <c r="B25" s="8">
        <v>56</v>
      </c>
      <c r="C25" s="34" t="s">
        <v>57</v>
      </c>
      <c r="D25" s="16">
        <v>21346700</v>
      </c>
      <c r="E25" s="11" t="s">
        <v>58</v>
      </c>
      <c r="F25" s="11" t="s">
        <v>64</v>
      </c>
      <c r="G25" s="12">
        <v>239896</v>
      </c>
      <c r="H25" s="13" t="s">
        <v>26</v>
      </c>
      <c r="I25" s="14">
        <v>500000</v>
      </c>
      <c r="J25" s="15">
        <v>-500000</v>
      </c>
      <c r="K25" s="37" t="s">
        <v>65</v>
      </c>
      <c r="L25" s="11" t="s">
        <v>66</v>
      </c>
    </row>
    <row r="26" spans="1:12" ht="84" hidden="1" customHeight="1" x14ac:dyDescent="0.25">
      <c r="A26" s="8"/>
      <c r="B26" s="8">
        <v>56</v>
      </c>
      <c r="C26" s="34" t="s">
        <v>57</v>
      </c>
      <c r="D26" s="16">
        <v>21346700</v>
      </c>
      <c r="E26" s="11" t="s">
        <v>58</v>
      </c>
      <c r="F26" s="11" t="s">
        <v>67</v>
      </c>
      <c r="G26" s="12">
        <v>240129</v>
      </c>
      <c r="H26" s="13" t="s">
        <v>26</v>
      </c>
      <c r="I26" s="14">
        <v>500000</v>
      </c>
      <c r="J26" s="15">
        <v>-495000</v>
      </c>
      <c r="K26" s="37" t="s">
        <v>68</v>
      </c>
      <c r="L26" s="11" t="s">
        <v>69</v>
      </c>
    </row>
    <row r="27" spans="1:12" ht="84" hidden="1" customHeight="1" x14ac:dyDescent="0.25">
      <c r="A27" s="8"/>
      <c r="B27" s="8">
        <v>56</v>
      </c>
      <c r="C27" s="34" t="s">
        <v>57</v>
      </c>
      <c r="D27" s="16">
        <v>21346700</v>
      </c>
      <c r="E27" s="11" t="s">
        <v>58</v>
      </c>
      <c r="F27" s="11" t="s">
        <v>70</v>
      </c>
      <c r="G27" s="12">
        <v>240001</v>
      </c>
      <c r="H27" s="13" t="s">
        <v>26</v>
      </c>
      <c r="I27" s="14">
        <v>500000</v>
      </c>
      <c r="J27" s="15">
        <v>-500000</v>
      </c>
      <c r="K27" s="37" t="s">
        <v>71</v>
      </c>
      <c r="L27" s="11" t="s">
        <v>72</v>
      </c>
    </row>
    <row r="28" spans="1:12" ht="84" hidden="1" customHeight="1" x14ac:dyDescent="0.25">
      <c r="A28" s="8"/>
      <c r="B28" s="8">
        <v>56</v>
      </c>
      <c r="C28" s="34" t="s">
        <v>57</v>
      </c>
      <c r="D28" s="16">
        <v>21346700</v>
      </c>
      <c r="E28" s="11" t="s">
        <v>58</v>
      </c>
      <c r="F28" s="11" t="s">
        <v>73</v>
      </c>
      <c r="G28" s="12">
        <v>239841</v>
      </c>
      <c r="H28" s="13" t="s">
        <v>74</v>
      </c>
      <c r="I28" s="14">
        <v>500000</v>
      </c>
      <c r="J28" s="15">
        <v>-500000</v>
      </c>
      <c r="K28" s="37" t="s">
        <v>75</v>
      </c>
      <c r="L28" s="11" t="s">
        <v>76</v>
      </c>
    </row>
    <row r="29" spans="1:12" ht="63" hidden="1" customHeight="1" x14ac:dyDescent="0.25">
      <c r="A29" s="8"/>
      <c r="B29" s="8">
        <v>56</v>
      </c>
      <c r="C29" s="51" t="s">
        <v>77</v>
      </c>
      <c r="D29" s="16">
        <v>2232100</v>
      </c>
      <c r="E29" s="11" t="s">
        <v>43</v>
      </c>
      <c r="F29" s="11" t="s">
        <v>78</v>
      </c>
      <c r="G29" s="12">
        <v>240649</v>
      </c>
      <c r="H29" s="13" t="s">
        <v>79</v>
      </c>
      <c r="I29" s="14">
        <v>-1587000</v>
      </c>
      <c r="J29" s="15">
        <v>-1587000</v>
      </c>
      <c r="K29" s="37" t="s">
        <v>80</v>
      </c>
      <c r="L29" s="11" t="s">
        <v>81</v>
      </c>
    </row>
    <row r="30" spans="1:12" ht="63" hidden="1" customHeight="1" x14ac:dyDescent="0.25">
      <c r="A30" s="8"/>
      <c r="B30" s="8">
        <v>57</v>
      </c>
      <c r="C30" s="37" t="s">
        <v>82</v>
      </c>
      <c r="D30" s="10">
        <v>2009000</v>
      </c>
      <c r="E30" s="11" t="s">
        <v>83</v>
      </c>
      <c r="F30" s="11" t="s">
        <v>84</v>
      </c>
      <c r="G30" s="12">
        <v>240131</v>
      </c>
      <c r="H30" s="13" t="s">
        <v>21</v>
      </c>
      <c r="I30" s="14">
        <v>7683</v>
      </c>
      <c r="J30" s="15">
        <v>-7693.3</v>
      </c>
      <c r="K30" s="37" t="s">
        <v>83</v>
      </c>
      <c r="L30" s="11" t="s">
        <v>85</v>
      </c>
    </row>
    <row r="31" spans="1:12" ht="63" hidden="1" customHeight="1" x14ac:dyDescent="0.25">
      <c r="A31" s="8"/>
      <c r="B31" s="8">
        <v>57</v>
      </c>
      <c r="C31" s="37" t="s">
        <v>82</v>
      </c>
      <c r="D31" s="10">
        <v>2009000</v>
      </c>
      <c r="E31" s="11" t="s">
        <v>83</v>
      </c>
      <c r="F31" s="11" t="s">
        <v>86</v>
      </c>
      <c r="G31" s="12">
        <v>240129</v>
      </c>
      <c r="H31" s="13" t="s">
        <v>87</v>
      </c>
      <c r="I31" s="14">
        <v>530720</v>
      </c>
      <c r="J31" s="15">
        <v>-530720</v>
      </c>
      <c r="K31" s="37" t="s">
        <v>83</v>
      </c>
      <c r="L31" s="11" t="s">
        <v>88</v>
      </c>
    </row>
    <row r="32" spans="1:12" ht="63" hidden="1" customHeight="1" x14ac:dyDescent="0.25">
      <c r="A32" s="8"/>
      <c r="B32" s="8">
        <v>57</v>
      </c>
      <c r="C32" s="37" t="s">
        <v>82</v>
      </c>
      <c r="D32" s="10">
        <v>2009000</v>
      </c>
      <c r="E32" s="11" t="s">
        <v>83</v>
      </c>
      <c r="F32" s="11" t="s">
        <v>89</v>
      </c>
      <c r="G32" s="12">
        <v>240204</v>
      </c>
      <c r="H32" s="13" t="s">
        <v>90</v>
      </c>
      <c r="I32" s="14">
        <v>192600</v>
      </c>
      <c r="J32" s="15">
        <v>-577800</v>
      </c>
      <c r="K32" s="37" t="s">
        <v>83</v>
      </c>
      <c r="L32" s="11" t="s">
        <v>91</v>
      </c>
    </row>
    <row r="33" spans="1:12" ht="147" hidden="1" customHeight="1" x14ac:dyDescent="0.25">
      <c r="A33" s="8"/>
      <c r="B33" s="8">
        <v>57</v>
      </c>
      <c r="C33" s="37" t="s">
        <v>82</v>
      </c>
      <c r="D33" s="10">
        <v>2009000</v>
      </c>
      <c r="E33" s="11" t="s">
        <v>83</v>
      </c>
      <c r="F33" s="11" t="s">
        <v>92</v>
      </c>
      <c r="G33" s="12">
        <v>239960</v>
      </c>
      <c r="H33" s="13" t="s">
        <v>93</v>
      </c>
      <c r="I33" s="14"/>
      <c r="J33" s="15">
        <v>-149300</v>
      </c>
      <c r="K33" s="37" t="s">
        <v>83</v>
      </c>
      <c r="L33" s="11" t="s">
        <v>88</v>
      </c>
    </row>
    <row r="34" spans="1:12" ht="63" hidden="1" customHeight="1" x14ac:dyDescent="0.25">
      <c r="A34" s="8"/>
      <c r="B34" s="8">
        <v>57</v>
      </c>
      <c r="C34" s="37" t="s">
        <v>82</v>
      </c>
      <c r="D34" s="10">
        <v>2009000</v>
      </c>
      <c r="E34" s="11" t="s">
        <v>83</v>
      </c>
      <c r="F34" s="11" t="s">
        <v>94</v>
      </c>
      <c r="G34" s="12">
        <v>240039</v>
      </c>
      <c r="H34" s="13" t="s">
        <v>95</v>
      </c>
      <c r="I34" s="14">
        <v>10000</v>
      </c>
      <c r="J34" s="15">
        <v>-40000</v>
      </c>
      <c r="K34" s="37" t="s">
        <v>83</v>
      </c>
      <c r="L34" s="11" t="s">
        <v>91</v>
      </c>
    </row>
    <row r="35" spans="1:12" ht="63" hidden="1" customHeight="1" x14ac:dyDescent="0.25">
      <c r="A35" s="8"/>
      <c r="B35" s="8">
        <v>57</v>
      </c>
      <c r="C35" s="37" t="s">
        <v>82</v>
      </c>
      <c r="D35" s="10">
        <v>2009000</v>
      </c>
      <c r="E35" s="11" t="s">
        <v>83</v>
      </c>
      <c r="F35" s="11" t="s">
        <v>96</v>
      </c>
      <c r="G35" s="12">
        <v>240198</v>
      </c>
      <c r="H35" s="13" t="s">
        <v>21</v>
      </c>
      <c r="I35" s="14">
        <v>35000</v>
      </c>
      <c r="J35" s="15">
        <v>-35000</v>
      </c>
      <c r="K35" s="37" t="s">
        <v>83</v>
      </c>
      <c r="L35" s="11" t="s">
        <v>97</v>
      </c>
    </row>
    <row r="36" spans="1:12" ht="63" hidden="1" customHeight="1" x14ac:dyDescent="0.25">
      <c r="A36" s="8"/>
      <c r="B36" s="8">
        <v>57</v>
      </c>
      <c r="C36" s="37" t="s">
        <v>82</v>
      </c>
      <c r="D36" s="10">
        <v>2009000</v>
      </c>
      <c r="E36" s="11" t="s">
        <v>83</v>
      </c>
      <c r="F36" s="11" t="s">
        <v>98</v>
      </c>
      <c r="G36" s="12">
        <v>240204</v>
      </c>
      <c r="H36" s="13" t="s">
        <v>18</v>
      </c>
      <c r="I36" s="14">
        <v>28500</v>
      </c>
      <c r="J36" s="15">
        <v>-28500</v>
      </c>
      <c r="K36" s="37" t="s">
        <v>83</v>
      </c>
      <c r="L36" s="11" t="s">
        <v>97</v>
      </c>
    </row>
    <row r="37" spans="1:12" ht="63" hidden="1" customHeight="1" x14ac:dyDescent="0.25">
      <c r="A37" s="8"/>
      <c r="B37" s="8">
        <v>57</v>
      </c>
      <c r="C37" s="37" t="s">
        <v>82</v>
      </c>
      <c r="D37" s="10">
        <v>2009000</v>
      </c>
      <c r="E37" s="11" t="s">
        <v>83</v>
      </c>
      <c r="F37" s="11" t="s">
        <v>99</v>
      </c>
      <c r="G37" s="12">
        <v>240231</v>
      </c>
      <c r="H37" s="13" t="s">
        <v>18</v>
      </c>
      <c r="I37" s="14">
        <v>14300</v>
      </c>
      <c r="J37" s="15">
        <v>-14300</v>
      </c>
      <c r="K37" s="37" t="s">
        <v>83</v>
      </c>
      <c r="L37" s="11" t="s">
        <v>97</v>
      </c>
    </row>
    <row r="38" spans="1:12" ht="63" hidden="1" customHeight="1" x14ac:dyDescent="0.25">
      <c r="A38" s="8"/>
      <c r="B38" s="8">
        <v>57</v>
      </c>
      <c r="C38" s="37" t="s">
        <v>82</v>
      </c>
      <c r="D38" s="10">
        <v>2009000</v>
      </c>
      <c r="E38" s="11" t="s">
        <v>83</v>
      </c>
      <c r="F38" s="11" t="s">
        <v>100</v>
      </c>
      <c r="G38" s="12">
        <v>240226</v>
      </c>
      <c r="H38" s="13" t="s">
        <v>21</v>
      </c>
      <c r="I38" s="14">
        <v>18760</v>
      </c>
      <c r="J38" s="15">
        <v>-18760</v>
      </c>
      <c r="K38" s="37" t="s">
        <v>83</v>
      </c>
      <c r="L38" s="11" t="s">
        <v>97</v>
      </c>
    </row>
    <row r="39" spans="1:12" ht="63" hidden="1" customHeight="1" x14ac:dyDescent="0.25">
      <c r="A39" s="8"/>
      <c r="B39" s="8">
        <v>57</v>
      </c>
      <c r="C39" s="37" t="s">
        <v>82</v>
      </c>
      <c r="D39" s="10">
        <v>2009000</v>
      </c>
      <c r="E39" s="11" t="s">
        <v>83</v>
      </c>
      <c r="F39" s="11" t="s">
        <v>101</v>
      </c>
      <c r="G39" s="12">
        <v>240201</v>
      </c>
      <c r="H39" s="13" t="s">
        <v>21</v>
      </c>
      <c r="I39" s="14">
        <v>39000</v>
      </c>
      <c r="J39" s="15">
        <v>-39000</v>
      </c>
      <c r="K39" s="37" t="s">
        <v>83</v>
      </c>
      <c r="L39" s="11" t="s">
        <v>97</v>
      </c>
    </row>
    <row r="40" spans="1:12" ht="63" hidden="1" customHeight="1" x14ac:dyDescent="0.25">
      <c r="A40" s="8"/>
      <c r="B40" s="8">
        <v>57</v>
      </c>
      <c r="C40" s="37" t="s">
        <v>82</v>
      </c>
      <c r="D40" s="10">
        <v>2009000</v>
      </c>
      <c r="E40" s="11" t="s">
        <v>83</v>
      </c>
      <c r="F40" s="11" t="s">
        <v>102</v>
      </c>
      <c r="G40" s="12">
        <v>240192</v>
      </c>
      <c r="H40" s="13" t="s">
        <v>103</v>
      </c>
      <c r="I40" s="14">
        <v>3200</v>
      </c>
      <c r="J40" s="15">
        <v>6400</v>
      </c>
      <c r="K40" s="37" t="s">
        <v>83</v>
      </c>
      <c r="L40" s="11" t="s">
        <v>97</v>
      </c>
    </row>
    <row r="41" spans="1:12" ht="105" hidden="1" customHeight="1" x14ac:dyDescent="0.25">
      <c r="A41" s="8"/>
      <c r="B41" s="8">
        <v>57</v>
      </c>
      <c r="C41" s="37" t="s">
        <v>104</v>
      </c>
      <c r="D41" s="10">
        <v>13500000</v>
      </c>
      <c r="E41" s="11" t="s">
        <v>105</v>
      </c>
      <c r="F41" s="11" t="s">
        <v>106</v>
      </c>
      <c r="G41" s="12">
        <v>240010</v>
      </c>
      <c r="H41" s="13" t="s">
        <v>36</v>
      </c>
      <c r="I41" s="14">
        <v>-13438000</v>
      </c>
      <c r="J41" s="15">
        <v>-13438000</v>
      </c>
      <c r="K41" s="37" t="s">
        <v>136</v>
      </c>
      <c r="L41" s="11" t="s">
        <v>107</v>
      </c>
    </row>
    <row r="42" spans="1:12" ht="126" hidden="1" customHeight="1" x14ac:dyDescent="0.25">
      <c r="A42" s="8"/>
      <c r="B42" s="8">
        <v>58</v>
      </c>
      <c r="C42" s="37" t="s">
        <v>82</v>
      </c>
      <c r="D42" s="10">
        <v>1191700</v>
      </c>
      <c r="E42" s="11" t="s">
        <v>83</v>
      </c>
      <c r="F42" s="11" t="s">
        <v>89</v>
      </c>
      <c r="G42" s="12">
        <v>240361</v>
      </c>
      <c r="H42" s="13" t="s">
        <v>90</v>
      </c>
      <c r="I42" s="14">
        <v>250000</v>
      </c>
      <c r="J42" s="15">
        <v>-577800</v>
      </c>
      <c r="K42" s="37" t="s">
        <v>83</v>
      </c>
      <c r="L42" s="11" t="s">
        <v>108</v>
      </c>
    </row>
    <row r="43" spans="1:12" ht="63" hidden="1" customHeight="1" x14ac:dyDescent="0.25">
      <c r="A43" s="8"/>
      <c r="B43" s="8">
        <v>58</v>
      </c>
      <c r="C43" s="37" t="s">
        <v>82</v>
      </c>
      <c r="D43" s="10">
        <v>1191700</v>
      </c>
      <c r="E43" s="11" t="s">
        <v>83</v>
      </c>
      <c r="F43" s="11" t="s">
        <v>109</v>
      </c>
      <c r="G43" s="12">
        <v>240361</v>
      </c>
      <c r="H43" s="13" t="s">
        <v>21</v>
      </c>
      <c r="I43" s="14">
        <v>8500</v>
      </c>
      <c r="J43" s="15">
        <v>-5500</v>
      </c>
      <c r="K43" s="37" t="s">
        <v>83</v>
      </c>
      <c r="L43" s="11" t="s">
        <v>110</v>
      </c>
    </row>
    <row r="44" spans="1:12" ht="168" hidden="1" customHeight="1" x14ac:dyDescent="0.25">
      <c r="A44" s="8"/>
      <c r="B44" s="8">
        <v>58</v>
      </c>
      <c r="C44" s="37" t="s">
        <v>82</v>
      </c>
      <c r="D44" s="10">
        <v>1191700</v>
      </c>
      <c r="E44" s="11" t="s">
        <v>83</v>
      </c>
      <c r="F44" s="11" t="s">
        <v>96</v>
      </c>
      <c r="G44" s="12">
        <v>240361</v>
      </c>
      <c r="H44" s="13" t="s">
        <v>111</v>
      </c>
      <c r="I44" s="14">
        <v>40000</v>
      </c>
      <c r="J44" s="15">
        <v>-136960</v>
      </c>
      <c r="K44" s="37" t="s">
        <v>83</v>
      </c>
      <c r="L44" s="11" t="s">
        <v>112</v>
      </c>
    </row>
    <row r="45" spans="1:12" ht="126" hidden="1" customHeight="1" x14ac:dyDescent="0.25">
      <c r="A45" s="8"/>
      <c r="B45" s="8">
        <v>58</v>
      </c>
      <c r="C45" s="37" t="s">
        <v>82</v>
      </c>
      <c r="D45" s="10">
        <v>1191700</v>
      </c>
      <c r="E45" s="11" t="s">
        <v>83</v>
      </c>
      <c r="F45" s="11" t="s">
        <v>113</v>
      </c>
      <c r="G45" s="12">
        <v>240361</v>
      </c>
      <c r="H45" s="13" t="s">
        <v>114</v>
      </c>
      <c r="I45" s="14">
        <v>40000</v>
      </c>
      <c r="J45" s="15">
        <v>-57000</v>
      </c>
      <c r="K45" s="37" t="s">
        <v>83</v>
      </c>
      <c r="L45" s="11" t="s">
        <v>115</v>
      </c>
    </row>
    <row r="46" spans="1:12" ht="126" hidden="1" customHeight="1" x14ac:dyDescent="0.25">
      <c r="A46" s="8"/>
      <c r="B46" s="8">
        <v>58</v>
      </c>
      <c r="C46" s="37" t="s">
        <v>82</v>
      </c>
      <c r="D46" s="10">
        <v>1191700</v>
      </c>
      <c r="E46" s="11" t="s">
        <v>83</v>
      </c>
      <c r="F46" s="11" t="s">
        <v>116</v>
      </c>
      <c r="G46" s="12">
        <v>240361</v>
      </c>
      <c r="H46" s="13" t="s">
        <v>90</v>
      </c>
      <c r="I46" s="14">
        <v>13000</v>
      </c>
      <c r="J46" s="15">
        <v>-29670</v>
      </c>
      <c r="K46" s="37" t="s">
        <v>83</v>
      </c>
      <c r="L46" s="11" t="s">
        <v>117</v>
      </c>
    </row>
    <row r="47" spans="1:12" ht="126" hidden="1" customHeight="1" x14ac:dyDescent="0.25">
      <c r="A47" s="8"/>
      <c r="B47" s="8">
        <v>59</v>
      </c>
      <c r="C47" s="35" t="s">
        <v>118</v>
      </c>
      <c r="D47" s="22">
        <v>2227200</v>
      </c>
      <c r="E47" s="11" t="s">
        <v>43</v>
      </c>
      <c r="F47" s="11" t="s">
        <v>119</v>
      </c>
      <c r="G47" s="12">
        <v>240846</v>
      </c>
      <c r="H47" s="13" t="s">
        <v>120</v>
      </c>
      <c r="I47" s="14">
        <v>459000</v>
      </c>
      <c r="J47" s="15">
        <v>-1836000</v>
      </c>
      <c r="K47" s="49"/>
      <c r="L47" s="41"/>
    </row>
    <row r="48" spans="1:12" ht="105" hidden="1" customHeight="1" x14ac:dyDescent="0.25">
      <c r="A48" s="8"/>
      <c r="B48" s="8">
        <v>59</v>
      </c>
      <c r="C48" s="35" t="s">
        <v>118</v>
      </c>
      <c r="D48" s="22">
        <v>2227200</v>
      </c>
      <c r="E48" s="11" t="s">
        <v>43</v>
      </c>
      <c r="F48" s="11" t="s">
        <v>277</v>
      </c>
      <c r="G48" s="12">
        <v>240846</v>
      </c>
      <c r="H48" s="13" t="s">
        <v>36</v>
      </c>
      <c r="I48" s="14"/>
      <c r="J48" s="15"/>
      <c r="K48" s="37" t="s">
        <v>121</v>
      </c>
      <c r="L48" s="11" t="s">
        <v>122</v>
      </c>
    </row>
    <row r="49" spans="1:13" ht="84" hidden="1" customHeight="1" x14ac:dyDescent="0.25">
      <c r="A49" s="8"/>
      <c r="B49" s="8">
        <v>59</v>
      </c>
      <c r="C49" s="35" t="s">
        <v>118</v>
      </c>
      <c r="D49" s="22">
        <v>2227200</v>
      </c>
      <c r="E49" s="11" t="s">
        <v>43</v>
      </c>
      <c r="F49" s="11" t="s">
        <v>277</v>
      </c>
      <c r="G49" s="12">
        <v>240846</v>
      </c>
      <c r="H49" s="13" t="s">
        <v>36</v>
      </c>
      <c r="I49" s="14"/>
      <c r="J49" s="15"/>
      <c r="K49" s="37" t="s">
        <v>123</v>
      </c>
      <c r="L49" s="11" t="s">
        <v>124</v>
      </c>
    </row>
    <row r="50" spans="1:13" ht="84" hidden="1" customHeight="1" x14ac:dyDescent="0.25">
      <c r="A50" s="8"/>
      <c r="B50" s="8">
        <v>59</v>
      </c>
      <c r="C50" s="35" t="s">
        <v>118</v>
      </c>
      <c r="D50" s="22">
        <v>2227200</v>
      </c>
      <c r="E50" s="11" t="s">
        <v>43</v>
      </c>
      <c r="F50" s="11" t="s">
        <v>277</v>
      </c>
      <c r="G50" s="12">
        <v>240846</v>
      </c>
      <c r="H50" s="13" t="s">
        <v>36</v>
      </c>
      <c r="I50" s="14"/>
      <c r="J50" s="15"/>
      <c r="K50" s="37" t="s">
        <v>125</v>
      </c>
      <c r="L50" s="11" t="s">
        <v>126</v>
      </c>
      <c r="M50" s="42"/>
    </row>
    <row r="51" spans="1:13" ht="84" hidden="1" customHeight="1" x14ac:dyDescent="0.25">
      <c r="A51" s="8"/>
      <c r="B51" s="8">
        <v>59</v>
      </c>
      <c r="C51" s="35" t="s">
        <v>118</v>
      </c>
      <c r="D51" s="22">
        <v>2227200</v>
      </c>
      <c r="E51" s="11" t="s">
        <v>43</v>
      </c>
      <c r="F51" s="11" t="s">
        <v>277</v>
      </c>
      <c r="G51" s="12">
        <v>240846</v>
      </c>
      <c r="H51" s="13" t="s">
        <v>36</v>
      </c>
      <c r="I51" s="14"/>
      <c r="J51" s="15"/>
      <c r="K51" s="37" t="s">
        <v>127</v>
      </c>
      <c r="L51" s="11" t="s">
        <v>128</v>
      </c>
    </row>
    <row r="52" spans="1:13" ht="105" hidden="1" customHeight="1" x14ac:dyDescent="0.25">
      <c r="A52" s="8"/>
      <c r="B52" s="8">
        <v>59</v>
      </c>
      <c r="C52" s="35" t="s">
        <v>129</v>
      </c>
      <c r="D52" s="22">
        <v>42927700</v>
      </c>
      <c r="E52" s="11" t="s">
        <v>105</v>
      </c>
      <c r="F52" s="11" t="s">
        <v>130</v>
      </c>
      <c r="G52" s="12">
        <v>241330</v>
      </c>
      <c r="H52" s="13" t="s">
        <v>36</v>
      </c>
      <c r="I52" s="14">
        <v>42920000</v>
      </c>
      <c r="J52" s="15">
        <v>-42920000</v>
      </c>
      <c r="K52" s="37" t="s">
        <v>131</v>
      </c>
      <c r="L52" s="11" t="s">
        <v>132</v>
      </c>
    </row>
    <row r="53" spans="1:13" ht="63" customHeight="1" x14ac:dyDescent="0.25">
      <c r="A53" s="8">
        <v>1</v>
      </c>
      <c r="B53" s="8">
        <v>59</v>
      </c>
      <c r="C53" s="35" t="s">
        <v>133</v>
      </c>
      <c r="D53" s="22">
        <v>30998000</v>
      </c>
      <c r="E53" s="11" t="s">
        <v>134</v>
      </c>
      <c r="F53" s="11" t="s">
        <v>135</v>
      </c>
      <c r="G53" s="12">
        <v>240955</v>
      </c>
      <c r="H53" s="13" t="s">
        <v>36</v>
      </c>
      <c r="I53" s="14">
        <v>26486455</v>
      </c>
      <c r="J53" s="15">
        <v>-26486755</v>
      </c>
      <c r="K53" s="11" t="s">
        <v>134</v>
      </c>
      <c r="L53" s="11" t="s">
        <v>107</v>
      </c>
    </row>
    <row r="54" spans="1:13" ht="84" hidden="1" customHeight="1" x14ac:dyDescent="0.25">
      <c r="A54" s="8"/>
      <c r="B54" s="8">
        <v>60</v>
      </c>
      <c r="C54" s="47" t="s">
        <v>137</v>
      </c>
      <c r="D54" s="10">
        <v>2900000</v>
      </c>
      <c r="E54" s="11" t="s">
        <v>138</v>
      </c>
      <c r="F54" s="11" t="s">
        <v>139</v>
      </c>
      <c r="G54" s="12">
        <v>241267</v>
      </c>
      <c r="H54" s="13" t="s">
        <v>140</v>
      </c>
      <c r="I54" s="14">
        <v>834000</v>
      </c>
      <c r="J54" s="15">
        <v>-834000</v>
      </c>
      <c r="K54" s="37" t="s">
        <v>141</v>
      </c>
      <c r="L54" s="34" t="s">
        <v>141</v>
      </c>
    </row>
    <row r="55" spans="1:13" ht="84" hidden="1" customHeight="1" x14ac:dyDescent="0.25">
      <c r="A55" s="8"/>
      <c r="B55" s="8">
        <v>60</v>
      </c>
      <c r="C55" s="47" t="s">
        <v>137</v>
      </c>
      <c r="D55" s="10">
        <v>2900000</v>
      </c>
      <c r="E55" s="11" t="s">
        <v>138</v>
      </c>
      <c r="F55" s="11" t="s">
        <v>142</v>
      </c>
      <c r="G55" s="12">
        <v>241267</v>
      </c>
      <c r="H55" s="13" t="s">
        <v>24</v>
      </c>
      <c r="I55" s="14">
        <v>2000000</v>
      </c>
      <c r="J55" s="15">
        <v>-2000000</v>
      </c>
      <c r="K55" s="37" t="s">
        <v>143</v>
      </c>
      <c r="L55" s="34" t="s">
        <v>144</v>
      </c>
    </row>
    <row r="56" spans="1:13" ht="84" hidden="1" customHeight="1" x14ac:dyDescent="0.25">
      <c r="A56" s="8"/>
      <c r="B56" s="8">
        <v>60</v>
      </c>
      <c r="C56" s="34" t="s">
        <v>145</v>
      </c>
      <c r="D56" s="16">
        <v>6708300</v>
      </c>
      <c r="E56" s="11" t="s">
        <v>138</v>
      </c>
      <c r="F56" s="11" t="s">
        <v>146</v>
      </c>
      <c r="G56" s="12">
        <v>241267</v>
      </c>
      <c r="H56" s="24" t="s">
        <v>147</v>
      </c>
      <c r="I56" s="25">
        <v>17500</v>
      </c>
      <c r="J56" s="15">
        <v>-210000</v>
      </c>
      <c r="K56" s="48"/>
      <c r="L56" s="8"/>
    </row>
    <row r="57" spans="1:13" ht="84" hidden="1" customHeight="1" x14ac:dyDescent="0.25">
      <c r="A57" s="8"/>
      <c r="B57" s="8">
        <v>60</v>
      </c>
      <c r="C57" s="34" t="s">
        <v>145</v>
      </c>
      <c r="D57" s="16">
        <v>6708300</v>
      </c>
      <c r="E57" s="11" t="s">
        <v>138</v>
      </c>
      <c r="F57" s="11" t="s">
        <v>146</v>
      </c>
      <c r="G57" s="12">
        <v>241267</v>
      </c>
      <c r="H57" s="24">
        <v>2</v>
      </c>
      <c r="I57" s="25">
        <v>17500</v>
      </c>
      <c r="J57" s="27">
        <f>I57*H57</f>
        <v>35000</v>
      </c>
      <c r="K57" s="48" t="s">
        <v>148</v>
      </c>
      <c r="L57" s="19" t="s">
        <v>149</v>
      </c>
    </row>
    <row r="58" spans="1:13" ht="84" hidden="1" customHeight="1" x14ac:dyDescent="0.25">
      <c r="A58" s="8"/>
      <c r="B58" s="8">
        <v>60</v>
      </c>
      <c r="C58" s="34" t="s">
        <v>145</v>
      </c>
      <c r="D58" s="16">
        <v>6708300</v>
      </c>
      <c r="E58" s="11" t="s">
        <v>138</v>
      </c>
      <c r="F58" s="11" t="s">
        <v>146</v>
      </c>
      <c r="G58" s="12">
        <v>241267</v>
      </c>
      <c r="H58" s="24">
        <v>2</v>
      </c>
      <c r="I58" s="25">
        <v>17500</v>
      </c>
      <c r="J58" s="27">
        <f t="shared" ref="J58:J62" si="0">I58*H58</f>
        <v>35000</v>
      </c>
      <c r="K58" s="37" t="s">
        <v>150</v>
      </c>
      <c r="L58" s="11" t="s">
        <v>151</v>
      </c>
    </row>
    <row r="59" spans="1:13" ht="84" hidden="1" customHeight="1" x14ac:dyDescent="0.25">
      <c r="A59" s="8"/>
      <c r="B59" s="8">
        <v>60</v>
      </c>
      <c r="C59" s="34" t="s">
        <v>145</v>
      </c>
      <c r="D59" s="16">
        <v>6708300</v>
      </c>
      <c r="E59" s="11" t="s">
        <v>138</v>
      </c>
      <c r="F59" s="11" t="s">
        <v>146</v>
      </c>
      <c r="G59" s="12">
        <v>241267</v>
      </c>
      <c r="H59" s="24">
        <v>2</v>
      </c>
      <c r="I59" s="25">
        <v>17500</v>
      </c>
      <c r="J59" s="27">
        <f t="shared" si="0"/>
        <v>35000</v>
      </c>
      <c r="K59" s="37" t="s">
        <v>152</v>
      </c>
      <c r="L59" s="11" t="s">
        <v>153</v>
      </c>
    </row>
    <row r="60" spans="1:13" ht="84" hidden="1" customHeight="1" x14ac:dyDescent="0.25">
      <c r="A60" s="8"/>
      <c r="B60" s="8">
        <v>60</v>
      </c>
      <c r="C60" s="34" t="s">
        <v>145</v>
      </c>
      <c r="D60" s="16">
        <v>6708300</v>
      </c>
      <c r="E60" s="11" t="s">
        <v>138</v>
      </c>
      <c r="F60" s="11" t="s">
        <v>146</v>
      </c>
      <c r="G60" s="12">
        <v>241267</v>
      </c>
      <c r="H60" s="24">
        <v>2</v>
      </c>
      <c r="I60" s="25">
        <v>17500</v>
      </c>
      <c r="J60" s="27">
        <f t="shared" si="0"/>
        <v>35000</v>
      </c>
      <c r="K60" s="37" t="s">
        <v>143</v>
      </c>
      <c r="L60" s="11" t="s">
        <v>154</v>
      </c>
    </row>
    <row r="61" spans="1:13" ht="84" hidden="1" customHeight="1" x14ac:dyDescent="0.25">
      <c r="A61" s="8"/>
      <c r="B61" s="8">
        <v>60</v>
      </c>
      <c r="C61" s="34" t="s">
        <v>145</v>
      </c>
      <c r="D61" s="16">
        <v>6708300</v>
      </c>
      <c r="E61" s="11" t="s">
        <v>138</v>
      </c>
      <c r="F61" s="11" t="s">
        <v>146</v>
      </c>
      <c r="G61" s="12">
        <v>241267</v>
      </c>
      <c r="H61" s="24">
        <v>2</v>
      </c>
      <c r="I61" s="25">
        <v>17500</v>
      </c>
      <c r="J61" s="27">
        <f t="shared" si="0"/>
        <v>35000</v>
      </c>
      <c r="K61" s="37" t="s">
        <v>155</v>
      </c>
      <c r="L61" s="11" t="s">
        <v>156</v>
      </c>
    </row>
    <row r="62" spans="1:13" ht="84" hidden="1" customHeight="1" x14ac:dyDescent="0.25">
      <c r="A62" s="8"/>
      <c r="B62" s="8">
        <v>60</v>
      </c>
      <c r="C62" s="34" t="s">
        <v>145</v>
      </c>
      <c r="D62" s="16">
        <v>6708300</v>
      </c>
      <c r="E62" s="11" t="s">
        <v>138</v>
      </c>
      <c r="F62" s="11" t="s">
        <v>146</v>
      </c>
      <c r="G62" s="12">
        <v>241267</v>
      </c>
      <c r="H62" s="24">
        <v>2</v>
      </c>
      <c r="I62" s="25">
        <v>17500</v>
      </c>
      <c r="J62" s="27">
        <f t="shared" si="0"/>
        <v>35000</v>
      </c>
      <c r="K62" s="37" t="s">
        <v>157</v>
      </c>
      <c r="L62" s="11" t="s">
        <v>158</v>
      </c>
    </row>
    <row r="63" spans="1:13" ht="84" hidden="1" customHeight="1" x14ac:dyDescent="0.25">
      <c r="A63" s="8"/>
      <c r="B63" s="8">
        <v>60</v>
      </c>
      <c r="C63" s="34" t="s">
        <v>145</v>
      </c>
      <c r="D63" s="16">
        <v>6708300</v>
      </c>
      <c r="E63" s="11" t="s">
        <v>138</v>
      </c>
      <c r="F63" s="11" t="s">
        <v>159</v>
      </c>
      <c r="G63" s="12">
        <v>241267</v>
      </c>
      <c r="H63" s="28" t="s">
        <v>160</v>
      </c>
      <c r="I63" s="14">
        <v>12000</v>
      </c>
      <c r="J63" s="15">
        <v>-1080000</v>
      </c>
      <c r="K63" s="48"/>
      <c r="L63" s="8"/>
    </row>
    <row r="64" spans="1:13" ht="84" hidden="1" customHeight="1" x14ac:dyDescent="0.25">
      <c r="A64" s="8"/>
      <c r="B64" s="8">
        <v>60</v>
      </c>
      <c r="C64" s="34" t="s">
        <v>145</v>
      </c>
      <c r="D64" s="16">
        <v>6708300</v>
      </c>
      <c r="E64" s="11" t="s">
        <v>138</v>
      </c>
      <c r="F64" s="11" t="s">
        <v>159</v>
      </c>
      <c r="G64" s="12">
        <v>241267</v>
      </c>
      <c r="H64" s="28">
        <v>15</v>
      </c>
      <c r="I64" s="14">
        <v>12000</v>
      </c>
      <c r="J64" s="27">
        <f>I64*H64</f>
        <v>180000</v>
      </c>
      <c r="K64" s="48" t="s">
        <v>148</v>
      </c>
      <c r="L64" s="19" t="s">
        <v>149</v>
      </c>
    </row>
    <row r="65" spans="1:12" ht="84" hidden="1" customHeight="1" x14ac:dyDescent="0.25">
      <c r="A65" s="8"/>
      <c r="B65" s="8">
        <v>60</v>
      </c>
      <c r="C65" s="34" t="s">
        <v>145</v>
      </c>
      <c r="D65" s="16">
        <v>6708300</v>
      </c>
      <c r="E65" s="11" t="s">
        <v>138</v>
      </c>
      <c r="F65" s="11" t="s">
        <v>159</v>
      </c>
      <c r="G65" s="12">
        <v>241267</v>
      </c>
      <c r="H65" s="28">
        <v>15</v>
      </c>
      <c r="I65" s="14">
        <v>12000</v>
      </c>
      <c r="J65" s="27">
        <f t="shared" ref="J65:J76" si="1">I65*H65</f>
        <v>180000</v>
      </c>
      <c r="K65" s="37" t="s">
        <v>150</v>
      </c>
      <c r="L65" s="11" t="s">
        <v>151</v>
      </c>
    </row>
    <row r="66" spans="1:12" ht="84" hidden="1" customHeight="1" x14ac:dyDescent="0.25">
      <c r="A66" s="8"/>
      <c r="B66" s="8">
        <v>60</v>
      </c>
      <c r="C66" s="34" t="s">
        <v>145</v>
      </c>
      <c r="D66" s="16">
        <v>6708300</v>
      </c>
      <c r="E66" s="11" t="s">
        <v>138</v>
      </c>
      <c r="F66" s="11" t="s">
        <v>159</v>
      </c>
      <c r="G66" s="12">
        <v>241267</v>
      </c>
      <c r="H66" s="28">
        <v>15</v>
      </c>
      <c r="I66" s="14">
        <v>12000</v>
      </c>
      <c r="J66" s="27">
        <f t="shared" si="1"/>
        <v>180000</v>
      </c>
      <c r="K66" s="37" t="s">
        <v>152</v>
      </c>
      <c r="L66" s="11" t="s">
        <v>153</v>
      </c>
    </row>
    <row r="67" spans="1:12" ht="84" hidden="1" customHeight="1" x14ac:dyDescent="0.25">
      <c r="A67" s="8"/>
      <c r="B67" s="8">
        <v>60</v>
      </c>
      <c r="C67" s="34" t="s">
        <v>145</v>
      </c>
      <c r="D67" s="16">
        <v>6708300</v>
      </c>
      <c r="E67" s="11" t="s">
        <v>138</v>
      </c>
      <c r="F67" s="11" t="s">
        <v>159</v>
      </c>
      <c r="G67" s="12">
        <v>241267</v>
      </c>
      <c r="H67" s="28">
        <v>15</v>
      </c>
      <c r="I67" s="14">
        <v>12000</v>
      </c>
      <c r="J67" s="27">
        <f t="shared" si="1"/>
        <v>180000</v>
      </c>
      <c r="K67" s="37" t="s">
        <v>143</v>
      </c>
      <c r="L67" s="11" t="s">
        <v>154</v>
      </c>
    </row>
    <row r="68" spans="1:12" ht="84" hidden="1" customHeight="1" x14ac:dyDescent="0.25">
      <c r="A68" s="8"/>
      <c r="B68" s="8">
        <v>60</v>
      </c>
      <c r="C68" s="34" t="s">
        <v>145</v>
      </c>
      <c r="D68" s="16">
        <v>6708300</v>
      </c>
      <c r="E68" s="11" t="s">
        <v>138</v>
      </c>
      <c r="F68" s="11" t="s">
        <v>159</v>
      </c>
      <c r="G68" s="12">
        <v>241267</v>
      </c>
      <c r="H68" s="28">
        <v>15</v>
      </c>
      <c r="I68" s="14">
        <v>12000</v>
      </c>
      <c r="J68" s="27">
        <f t="shared" si="1"/>
        <v>180000</v>
      </c>
      <c r="K68" s="37" t="s">
        <v>155</v>
      </c>
      <c r="L68" s="11" t="s">
        <v>156</v>
      </c>
    </row>
    <row r="69" spans="1:12" ht="84" hidden="1" customHeight="1" x14ac:dyDescent="0.25">
      <c r="A69" s="8"/>
      <c r="B69" s="8">
        <v>60</v>
      </c>
      <c r="C69" s="34" t="s">
        <v>145</v>
      </c>
      <c r="D69" s="16">
        <v>6708300</v>
      </c>
      <c r="E69" s="11" t="s">
        <v>138</v>
      </c>
      <c r="F69" s="11" t="s">
        <v>159</v>
      </c>
      <c r="G69" s="12">
        <v>241267</v>
      </c>
      <c r="H69" s="28">
        <v>15</v>
      </c>
      <c r="I69" s="14">
        <v>12000</v>
      </c>
      <c r="J69" s="27">
        <f t="shared" si="1"/>
        <v>180000</v>
      </c>
      <c r="K69" s="37" t="s">
        <v>157</v>
      </c>
      <c r="L69" s="11" t="s">
        <v>158</v>
      </c>
    </row>
    <row r="70" spans="1:12" ht="84" hidden="1" customHeight="1" x14ac:dyDescent="0.25">
      <c r="A70" s="8"/>
      <c r="B70" s="8">
        <v>60</v>
      </c>
      <c r="C70" s="34" t="s">
        <v>145</v>
      </c>
      <c r="D70" s="16">
        <v>6708300</v>
      </c>
      <c r="E70" s="11" t="s">
        <v>138</v>
      </c>
      <c r="F70" s="11" t="s">
        <v>161</v>
      </c>
      <c r="G70" s="12"/>
      <c r="H70" s="28" t="s">
        <v>162</v>
      </c>
      <c r="I70" s="14">
        <v>16000</v>
      </c>
      <c r="J70" s="15">
        <v>-96000</v>
      </c>
      <c r="K70" s="48"/>
      <c r="L70" s="8"/>
    </row>
    <row r="71" spans="1:12" ht="84" hidden="1" customHeight="1" x14ac:dyDescent="0.25">
      <c r="A71" s="8"/>
      <c r="B71" s="8">
        <v>60</v>
      </c>
      <c r="C71" s="34" t="s">
        <v>145</v>
      </c>
      <c r="D71" s="16">
        <v>6708300</v>
      </c>
      <c r="E71" s="11" t="s">
        <v>138</v>
      </c>
      <c r="F71" s="11" t="s">
        <v>161</v>
      </c>
      <c r="G71" s="12">
        <v>241267</v>
      </c>
      <c r="H71" s="28">
        <v>1</v>
      </c>
      <c r="I71" s="14">
        <v>16000</v>
      </c>
      <c r="J71" s="15">
        <f t="shared" si="1"/>
        <v>16000</v>
      </c>
      <c r="K71" s="48" t="s">
        <v>148</v>
      </c>
      <c r="L71" s="8" t="s">
        <v>149</v>
      </c>
    </row>
    <row r="72" spans="1:12" ht="84" hidden="1" customHeight="1" x14ac:dyDescent="0.25">
      <c r="A72" s="8"/>
      <c r="B72" s="8">
        <v>60</v>
      </c>
      <c r="C72" s="34" t="s">
        <v>145</v>
      </c>
      <c r="D72" s="16">
        <v>6708300</v>
      </c>
      <c r="E72" s="11" t="s">
        <v>138</v>
      </c>
      <c r="F72" s="11" t="s">
        <v>161</v>
      </c>
      <c r="G72" s="12">
        <v>241267</v>
      </c>
      <c r="H72" s="28">
        <v>1</v>
      </c>
      <c r="I72" s="14">
        <v>16000</v>
      </c>
      <c r="J72" s="15">
        <f t="shared" si="1"/>
        <v>16000</v>
      </c>
      <c r="K72" s="37" t="s">
        <v>150</v>
      </c>
      <c r="L72" s="11" t="s">
        <v>151</v>
      </c>
    </row>
    <row r="73" spans="1:12" ht="84" hidden="1" customHeight="1" x14ac:dyDescent="0.25">
      <c r="A73" s="8"/>
      <c r="B73" s="8">
        <v>60</v>
      </c>
      <c r="C73" s="34" t="s">
        <v>145</v>
      </c>
      <c r="D73" s="16">
        <v>6708300</v>
      </c>
      <c r="E73" s="11" t="s">
        <v>138</v>
      </c>
      <c r="F73" s="11" t="s">
        <v>161</v>
      </c>
      <c r="G73" s="12">
        <v>241267</v>
      </c>
      <c r="H73" s="28">
        <v>1</v>
      </c>
      <c r="I73" s="14">
        <v>16000</v>
      </c>
      <c r="J73" s="15">
        <f t="shared" si="1"/>
        <v>16000</v>
      </c>
      <c r="K73" s="37" t="s">
        <v>152</v>
      </c>
      <c r="L73" s="11" t="s">
        <v>153</v>
      </c>
    </row>
    <row r="74" spans="1:12" ht="84" hidden="1" customHeight="1" x14ac:dyDescent="0.25">
      <c r="A74" s="8"/>
      <c r="B74" s="8">
        <v>60</v>
      </c>
      <c r="C74" s="34" t="s">
        <v>145</v>
      </c>
      <c r="D74" s="16">
        <v>6708300</v>
      </c>
      <c r="E74" s="11" t="s">
        <v>138</v>
      </c>
      <c r="F74" s="11" t="s">
        <v>161</v>
      </c>
      <c r="G74" s="12">
        <v>241267</v>
      </c>
      <c r="H74" s="28">
        <v>1</v>
      </c>
      <c r="I74" s="14">
        <v>16000</v>
      </c>
      <c r="J74" s="15">
        <f t="shared" si="1"/>
        <v>16000</v>
      </c>
      <c r="K74" s="37" t="s">
        <v>143</v>
      </c>
      <c r="L74" s="11" t="s">
        <v>154</v>
      </c>
    </row>
    <row r="75" spans="1:12" ht="84" hidden="1" customHeight="1" x14ac:dyDescent="0.25">
      <c r="A75" s="8"/>
      <c r="B75" s="8">
        <v>60</v>
      </c>
      <c r="C75" s="34" t="s">
        <v>145</v>
      </c>
      <c r="D75" s="16">
        <v>6708300</v>
      </c>
      <c r="E75" s="11" t="s">
        <v>138</v>
      </c>
      <c r="F75" s="11" t="s">
        <v>161</v>
      </c>
      <c r="G75" s="12">
        <v>241267</v>
      </c>
      <c r="H75" s="28">
        <v>1</v>
      </c>
      <c r="I75" s="14">
        <v>16000</v>
      </c>
      <c r="J75" s="15">
        <f t="shared" si="1"/>
        <v>16000</v>
      </c>
      <c r="K75" s="37" t="s">
        <v>155</v>
      </c>
      <c r="L75" s="11" t="s">
        <v>156</v>
      </c>
    </row>
    <row r="76" spans="1:12" ht="84" hidden="1" customHeight="1" x14ac:dyDescent="0.25">
      <c r="A76" s="8"/>
      <c r="B76" s="8">
        <v>60</v>
      </c>
      <c r="C76" s="34" t="s">
        <v>145</v>
      </c>
      <c r="D76" s="16">
        <v>6708300</v>
      </c>
      <c r="E76" s="11" t="s">
        <v>138</v>
      </c>
      <c r="F76" s="11" t="s">
        <v>161</v>
      </c>
      <c r="G76" s="12">
        <v>241267</v>
      </c>
      <c r="H76" s="28">
        <v>1</v>
      </c>
      <c r="I76" s="14">
        <v>16000</v>
      </c>
      <c r="J76" s="15">
        <f t="shared" si="1"/>
        <v>16000</v>
      </c>
      <c r="K76" s="37" t="s">
        <v>157</v>
      </c>
      <c r="L76" s="11" t="s">
        <v>158</v>
      </c>
    </row>
    <row r="77" spans="1:12" ht="84" hidden="1" customHeight="1" x14ac:dyDescent="0.25">
      <c r="A77" s="8"/>
      <c r="B77" s="8">
        <v>60</v>
      </c>
      <c r="C77" s="34" t="s">
        <v>145</v>
      </c>
      <c r="D77" s="16">
        <v>6708300</v>
      </c>
      <c r="E77" s="11" t="s">
        <v>138</v>
      </c>
      <c r="F77" s="11" t="s">
        <v>163</v>
      </c>
      <c r="G77" s="12"/>
      <c r="H77" s="28" t="s">
        <v>164</v>
      </c>
      <c r="I77" s="14">
        <v>5500</v>
      </c>
      <c r="J77" s="15">
        <v>-33000</v>
      </c>
      <c r="K77" s="37"/>
      <c r="L77" s="11"/>
    </row>
    <row r="78" spans="1:12" ht="84" hidden="1" customHeight="1" x14ac:dyDescent="0.25">
      <c r="A78" s="8"/>
      <c r="B78" s="8">
        <v>60</v>
      </c>
      <c r="C78" s="34" t="s">
        <v>145</v>
      </c>
      <c r="D78" s="16">
        <v>6708300</v>
      </c>
      <c r="E78" s="11" t="s">
        <v>138</v>
      </c>
      <c r="F78" s="11" t="s">
        <v>163</v>
      </c>
      <c r="G78" s="12">
        <v>241267</v>
      </c>
      <c r="H78" s="28">
        <v>1</v>
      </c>
      <c r="I78" s="14">
        <v>5500</v>
      </c>
      <c r="J78" s="14">
        <v>5500</v>
      </c>
      <c r="K78" s="48" t="s">
        <v>148</v>
      </c>
      <c r="L78" s="8" t="s">
        <v>149</v>
      </c>
    </row>
    <row r="79" spans="1:12" ht="84" hidden="1" customHeight="1" x14ac:dyDescent="0.25">
      <c r="A79" s="8"/>
      <c r="B79" s="8">
        <v>60</v>
      </c>
      <c r="C79" s="34" t="s">
        <v>145</v>
      </c>
      <c r="D79" s="16">
        <v>6708300</v>
      </c>
      <c r="E79" s="11" t="s">
        <v>138</v>
      </c>
      <c r="F79" s="11" t="s">
        <v>163</v>
      </c>
      <c r="G79" s="12">
        <v>241267</v>
      </c>
      <c r="H79" s="28">
        <v>1</v>
      </c>
      <c r="I79" s="14">
        <v>5500</v>
      </c>
      <c r="J79" s="14">
        <v>5500</v>
      </c>
      <c r="K79" s="37" t="s">
        <v>150</v>
      </c>
      <c r="L79" s="11" t="s">
        <v>151</v>
      </c>
    </row>
    <row r="80" spans="1:12" ht="84" hidden="1" customHeight="1" x14ac:dyDescent="0.25">
      <c r="A80" s="8"/>
      <c r="B80" s="8">
        <v>60</v>
      </c>
      <c r="C80" s="34" t="s">
        <v>145</v>
      </c>
      <c r="D80" s="16">
        <v>6708300</v>
      </c>
      <c r="E80" s="11" t="s">
        <v>138</v>
      </c>
      <c r="F80" s="11" t="s">
        <v>163</v>
      </c>
      <c r="G80" s="12">
        <v>241267</v>
      </c>
      <c r="H80" s="28">
        <v>1</v>
      </c>
      <c r="I80" s="14">
        <v>5500</v>
      </c>
      <c r="J80" s="14">
        <v>5500</v>
      </c>
      <c r="K80" s="37" t="s">
        <v>152</v>
      </c>
      <c r="L80" s="11" t="s">
        <v>153</v>
      </c>
    </row>
    <row r="81" spans="1:12" ht="84" hidden="1" customHeight="1" x14ac:dyDescent="0.25">
      <c r="A81" s="8"/>
      <c r="B81" s="8">
        <v>60</v>
      </c>
      <c r="C81" s="34" t="s">
        <v>145</v>
      </c>
      <c r="D81" s="16">
        <v>6708300</v>
      </c>
      <c r="E81" s="11" t="s">
        <v>138</v>
      </c>
      <c r="F81" s="11" t="s">
        <v>163</v>
      </c>
      <c r="G81" s="12">
        <v>241267</v>
      </c>
      <c r="H81" s="28">
        <v>1</v>
      </c>
      <c r="I81" s="14">
        <v>5500</v>
      </c>
      <c r="J81" s="14">
        <v>5500</v>
      </c>
      <c r="K81" s="37" t="s">
        <v>143</v>
      </c>
      <c r="L81" s="11" t="s">
        <v>154</v>
      </c>
    </row>
    <row r="82" spans="1:12" ht="84" hidden="1" customHeight="1" x14ac:dyDescent="0.25">
      <c r="A82" s="8"/>
      <c r="B82" s="8">
        <v>60</v>
      </c>
      <c r="C82" s="34" t="s">
        <v>145</v>
      </c>
      <c r="D82" s="16">
        <v>6708300</v>
      </c>
      <c r="E82" s="11" t="s">
        <v>138</v>
      </c>
      <c r="F82" s="11" t="s">
        <v>163</v>
      </c>
      <c r="G82" s="12">
        <v>241267</v>
      </c>
      <c r="H82" s="28">
        <v>1</v>
      </c>
      <c r="I82" s="14">
        <v>5500</v>
      </c>
      <c r="J82" s="14">
        <v>5500</v>
      </c>
      <c r="K82" s="37" t="s">
        <v>155</v>
      </c>
      <c r="L82" s="11" t="s">
        <v>156</v>
      </c>
    </row>
    <row r="83" spans="1:12" ht="84" hidden="1" customHeight="1" x14ac:dyDescent="0.25">
      <c r="A83" s="8"/>
      <c r="B83" s="8">
        <v>60</v>
      </c>
      <c r="C83" s="34" t="s">
        <v>145</v>
      </c>
      <c r="D83" s="16">
        <v>6708300</v>
      </c>
      <c r="E83" s="11" t="s">
        <v>138</v>
      </c>
      <c r="F83" s="11" t="s">
        <v>163</v>
      </c>
      <c r="G83" s="12">
        <v>241267</v>
      </c>
      <c r="H83" s="28">
        <v>1</v>
      </c>
      <c r="I83" s="14">
        <v>5500</v>
      </c>
      <c r="J83" s="14">
        <v>5500</v>
      </c>
      <c r="K83" s="37" t="s">
        <v>157</v>
      </c>
      <c r="L83" s="11" t="s">
        <v>158</v>
      </c>
    </row>
    <row r="84" spans="1:12" ht="84" hidden="1" customHeight="1" x14ac:dyDescent="0.25">
      <c r="A84" s="8"/>
      <c r="B84" s="8">
        <v>60</v>
      </c>
      <c r="C84" s="34" t="s">
        <v>145</v>
      </c>
      <c r="D84" s="16">
        <v>6708300</v>
      </c>
      <c r="E84" s="11" t="s">
        <v>138</v>
      </c>
      <c r="F84" s="29" t="s">
        <v>165</v>
      </c>
      <c r="G84" s="12">
        <v>241267</v>
      </c>
      <c r="H84" s="28" t="s">
        <v>166</v>
      </c>
      <c r="I84" s="14">
        <v>5500</v>
      </c>
      <c r="J84" s="15">
        <v>-66000</v>
      </c>
      <c r="K84" s="37"/>
      <c r="L84" s="11"/>
    </row>
    <row r="85" spans="1:12" ht="84" hidden="1" customHeight="1" x14ac:dyDescent="0.25">
      <c r="A85" s="8"/>
      <c r="B85" s="8">
        <v>60</v>
      </c>
      <c r="C85" s="34" t="s">
        <v>145</v>
      </c>
      <c r="D85" s="16">
        <v>6708300</v>
      </c>
      <c r="E85" s="11" t="s">
        <v>138</v>
      </c>
      <c r="F85" s="29" t="s">
        <v>165</v>
      </c>
      <c r="G85" s="12">
        <v>241267</v>
      </c>
      <c r="H85" s="28">
        <v>2</v>
      </c>
      <c r="I85" s="14">
        <v>5500</v>
      </c>
      <c r="J85" s="14">
        <f t="shared" ref="J85:J90" si="2">I85*H85</f>
        <v>11000</v>
      </c>
      <c r="K85" s="48" t="s">
        <v>148</v>
      </c>
      <c r="L85" s="8" t="s">
        <v>149</v>
      </c>
    </row>
    <row r="86" spans="1:12" ht="84" hidden="1" customHeight="1" x14ac:dyDescent="0.25">
      <c r="A86" s="8"/>
      <c r="B86" s="8">
        <v>60</v>
      </c>
      <c r="C86" s="34" t="s">
        <v>145</v>
      </c>
      <c r="D86" s="16">
        <v>6708300</v>
      </c>
      <c r="E86" s="11" t="s">
        <v>138</v>
      </c>
      <c r="F86" s="29" t="s">
        <v>165</v>
      </c>
      <c r="G86" s="12">
        <v>241267</v>
      </c>
      <c r="H86" s="28">
        <v>2</v>
      </c>
      <c r="I86" s="14">
        <v>5500</v>
      </c>
      <c r="J86" s="14">
        <f t="shared" si="2"/>
        <v>11000</v>
      </c>
      <c r="K86" s="37" t="s">
        <v>150</v>
      </c>
      <c r="L86" s="11" t="s">
        <v>151</v>
      </c>
    </row>
    <row r="87" spans="1:12" ht="84" hidden="1" customHeight="1" x14ac:dyDescent="0.25">
      <c r="A87" s="8"/>
      <c r="B87" s="8">
        <v>60</v>
      </c>
      <c r="C87" s="34" t="s">
        <v>145</v>
      </c>
      <c r="D87" s="16">
        <v>6708300</v>
      </c>
      <c r="E87" s="11" t="s">
        <v>138</v>
      </c>
      <c r="F87" s="29" t="s">
        <v>165</v>
      </c>
      <c r="G87" s="12">
        <v>241267</v>
      </c>
      <c r="H87" s="28">
        <v>2</v>
      </c>
      <c r="I87" s="14">
        <v>5500</v>
      </c>
      <c r="J87" s="14">
        <f t="shared" si="2"/>
        <v>11000</v>
      </c>
      <c r="K87" s="37" t="s">
        <v>152</v>
      </c>
      <c r="L87" s="11" t="s">
        <v>153</v>
      </c>
    </row>
    <row r="88" spans="1:12" ht="84" hidden="1" customHeight="1" x14ac:dyDescent="0.25">
      <c r="A88" s="8"/>
      <c r="B88" s="8">
        <v>60</v>
      </c>
      <c r="C88" s="34" t="s">
        <v>145</v>
      </c>
      <c r="D88" s="16">
        <v>6708300</v>
      </c>
      <c r="E88" s="11" t="s">
        <v>138</v>
      </c>
      <c r="F88" s="29" t="s">
        <v>165</v>
      </c>
      <c r="G88" s="12">
        <v>241267</v>
      </c>
      <c r="H88" s="28">
        <v>2</v>
      </c>
      <c r="I88" s="14">
        <v>5500</v>
      </c>
      <c r="J88" s="14">
        <f t="shared" si="2"/>
        <v>11000</v>
      </c>
      <c r="K88" s="37" t="s">
        <v>143</v>
      </c>
      <c r="L88" s="11" t="s">
        <v>154</v>
      </c>
    </row>
    <row r="89" spans="1:12" ht="84" hidden="1" customHeight="1" x14ac:dyDescent="0.25">
      <c r="A89" s="8"/>
      <c r="B89" s="8">
        <v>60</v>
      </c>
      <c r="C89" s="34" t="s">
        <v>145</v>
      </c>
      <c r="D89" s="16">
        <v>6708300</v>
      </c>
      <c r="E89" s="11" t="s">
        <v>138</v>
      </c>
      <c r="F89" s="29" t="s">
        <v>165</v>
      </c>
      <c r="G89" s="12">
        <v>241267</v>
      </c>
      <c r="H89" s="28">
        <v>2</v>
      </c>
      <c r="I89" s="14">
        <v>5500</v>
      </c>
      <c r="J89" s="14">
        <f t="shared" si="2"/>
        <v>11000</v>
      </c>
      <c r="K89" s="37" t="s">
        <v>155</v>
      </c>
      <c r="L89" s="11" t="s">
        <v>156</v>
      </c>
    </row>
    <row r="90" spans="1:12" ht="84" hidden="1" customHeight="1" x14ac:dyDescent="0.25">
      <c r="A90" s="8"/>
      <c r="B90" s="8">
        <v>60</v>
      </c>
      <c r="C90" s="34" t="s">
        <v>145</v>
      </c>
      <c r="D90" s="16">
        <v>6708300</v>
      </c>
      <c r="E90" s="11" t="s">
        <v>138</v>
      </c>
      <c r="F90" s="29" t="s">
        <v>165</v>
      </c>
      <c r="G90" s="12">
        <v>241267</v>
      </c>
      <c r="H90" s="28">
        <v>2</v>
      </c>
      <c r="I90" s="14">
        <v>5500</v>
      </c>
      <c r="J90" s="14">
        <f t="shared" si="2"/>
        <v>11000</v>
      </c>
      <c r="K90" s="37" t="s">
        <v>157</v>
      </c>
      <c r="L90" s="11" t="s">
        <v>158</v>
      </c>
    </row>
    <row r="91" spans="1:12" ht="84" hidden="1" customHeight="1" x14ac:dyDescent="0.25">
      <c r="A91" s="8"/>
      <c r="B91" s="8">
        <v>60</v>
      </c>
      <c r="C91" s="34" t="s">
        <v>145</v>
      </c>
      <c r="D91" s="16">
        <v>6708300</v>
      </c>
      <c r="E91" s="11" t="s">
        <v>138</v>
      </c>
      <c r="F91" s="29" t="s">
        <v>167</v>
      </c>
      <c r="G91" s="12">
        <v>241267</v>
      </c>
      <c r="H91" s="28" t="s">
        <v>162</v>
      </c>
      <c r="I91" s="14">
        <v>11800</v>
      </c>
      <c r="J91" s="15">
        <v>-70800</v>
      </c>
      <c r="K91" s="37"/>
      <c r="L91" s="11"/>
    </row>
    <row r="92" spans="1:12" ht="84" hidden="1" customHeight="1" x14ac:dyDescent="0.25">
      <c r="A92" s="8"/>
      <c r="B92" s="8">
        <v>60</v>
      </c>
      <c r="C92" s="34" t="s">
        <v>145</v>
      </c>
      <c r="D92" s="16">
        <v>6708300</v>
      </c>
      <c r="E92" s="11" t="s">
        <v>138</v>
      </c>
      <c r="F92" s="29" t="s">
        <v>167</v>
      </c>
      <c r="G92" s="12">
        <v>241267</v>
      </c>
      <c r="H92" s="28">
        <v>1</v>
      </c>
      <c r="I92" s="14">
        <v>11800</v>
      </c>
      <c r="J92" s="14">
        <f t="shared" ref="J92:J97" si="3">I92*H92</f>
        <v>11800</v>
      </c>
      <c r="K92" s="48" t="s">
        <v>148</v>
      </c>
      <c r="L92" s="8" t="s">
        <v>149</v>
      </c>
    </row>
    <row r="93" spans="1:12" ht="84" hidden="1" customHeight="1" x14ac:dyDescent="0.25">
      <c r="A93" s="8"/>
      <c r="B93" s="8">
        <v>60</v>
      </c>
      <c r="C93" s="34" t="s">
        <v>145</v>
      </c>
      <c r="D93" s="16">
        <v>6708300</v>
      </c>
      <c r="E93" s="11" t="s">
        <v>138</v>
      </c>
      <c r="F93" s="29" t="s">
        <v>167</v>
      </c>
      <c r="G93" s="12">
        <v>241267</v>
      </c>
      <c r="H93" s="28">
        <v>1</v>
      </c>
      <c r="I93" s="14">
        <v>11800</v>
      </c>
      <c r="J93" s="14">
        <f t="shared" si="3"/>
        <v>11800</v>
      </c>
      <c r="K93" s="37" t="s">
        <v>150</v>
      </c>
      <c r="L93" s="11" t="s">
        <v>151</v>
      </c>
    </row>
    <row r="94" spans="1:12" ht="84" hidden="1" customHeight="1" x14ac:dyDescent="0.25">
      <c r="A94" s="8"/>
      <c r="B94" s="8">
        <v>60</v>
      </c>
      <c r="C94" s="34" t="s">
        <v>145</v>
      </c>
      <c r="D94" s="16">
        <v>6708300</v>
      </c>
      <c r="E94" s="11" t="s">
        <v>138</v>
      </c>
      <c r="F94" s="29" t="s">
        <v>167</v>
      </c>
      <c r="G94" s="12">
        <v>241267</v>
      </c>
      <c r="H94" s="28">
        <v>1</v>
      </c>
      <c r="I94" s="14">
        <v>11800</v>
      </c>
      <c r="J94" s="14">
        <f t="shared" si="3"/>
        <v>11800</v>
      </c>
      <c r="K94" s="37" t="s">
        <v>152</v>
      </c>
      <c r="L94" s="11" t="s">
        <v>153</v>
      </c>
    </row>
    <row r="95" spans="1:12" ht="84" hidden="1" customHeight="1" x14ac:dyDescent="0.25">
      <c r="A95" s="8"/>
      <c r="B95" s="8">
        <v>60</v>
      </c>
      <c r="C95" s="34" t="s">
        <v>145</v>
      </c>
      <c r="D95" s="16">
        <v>6708300</v>
      </c>
      <c r="E95" s="11" t="s">
        <v>138</v>
      </c>
      <c r="F95" s="29" t="s">
        <v>167</v>
      </c>
      <c r="G95" s="12">
        <v>241267</v>
      </c>
      <c r="H95" s="28">
        <v>1</v>
      </c>
      <c r="I95" s="14">
        <v>11800</v>
      </c>
      <c r="J95" s="14">
        <f t="shared" si="3"/>
        <v>11800</v>
      </c>
      <c r="K95" s="37" t="s">
        <v>143</v>
      </c>
      <c r="L95" s="11" t="s">
        <v>154</v>
      </c>
    </row>
    <row r="96" spans="1:12" ht="84" hidden="1" customHeight="1" x14ac:dyDescent="0.25">
      <c r="A96" s="8"/>
      <c r="B96" s="8">
        <v>60</v>
      </c>
      <c r="C96" s="34" t="s">
        <v>145</v>
      </c>
      <c r="D96" s="16">
        <v>6708300</v>
      </c>
      <c r="E96" s="11" t="s">
        <v>138</v>
      </c>
      <c r="F96" s="29" t="s">
        <v>167</v>
      </c>
      <c r="G96" s="12">
        <v>241267</v>
      </c>
      <c r="H96" s="28">
        <v>1</v>
      </c>
      <c r="I96" s="14">
        <v>11800</v>
      </c>
      <c r="J96" s="14">
        <f t="shared" si="3"/>
        <v>11800</v>
      </c>
      <c r="K96" s="37" t="s">
        <v>155</v>
      </c>
      <c r="L96" s="11" t="s">
        <v>156</v>
      </c>
    </row>
    <row r="97" spans="1:12" ht="84" hidden="1" customHeight="1" x14ac:dyDescent="0.25">
      <c r="A97" s="8"/>
      <c r="B97" s="8">
        <v>60</v>
      </c>
      <c r="C97" s="34" t="s">
        <v>145</v>
      </c>
      <c r="D97" s="16">
        <v>6708300</v>
      </c>
      <c r="E97" s="11" t="s">
        <v>138</v>
      </c>
      <c r="F97" s="29" t="s">
        <v>167</v>
      </c>
      <c r="G97" s="12">
        <v>241267</v>
      </c>
      <c r="H97" s="28">
        <v>1</v>
      </c>
      <c r="I97" s="14">
        <v>11800</v>
      </c>
      <c r="J97" s="14">
        <f t="shared" si="3"/>
        <v>11800</v>
      </c>
      <c r="K97" s="37" t="s">
        <v>157</v>
      </c>
      <c r="L97" s="11" t="s">
        <v>158</v>
      </c>
    </row>
    <row r="98" spans="1:12" ht="84" hidden="1" customHeight="1" x14ac:dyDescent="0.25">
      <c r="A98" s="8"/>
      <c r="B98" s="8">
        <v>60</v>
      </c>
      <c r="C98" s="34" t="s">
        <v>145</v>
      </c>
      <c r="D98" s="16">
        <v>6708300</v>
      </c>
      <c r="E98" s="11" t="s">
        <v>138</v>
      </c>
      <c r="F98" s="11" t="s">
        <v>168</v>
      </c>
      <c r="G98" s="12">
        <v>241267</v>
      </c>
      <c r="H98" s="28" t="s">
        <v>147</v>
      </c>
      <c r="I98" s="14">
        <v>9500</v>
      </c>
      <c r="J98" s="15">
        <v>-114000</v>
      </c>
      <c r="K98" s="37"/>
      <c r="L98" s="11"/>
    </row>
    <row r="99" spans="1:12" ht="84" hidden="1" customHeight="1" x14ac:dyDescent="0.25">
      <c r="A99" s="8"/>
      <c r="B99" s="8">
        <v>60</v>
      </c>
      <c r="C99" s="34" t="s">
        <v>145</v>
      </c>
      <c r="D99" s="16">
        <v>6708300</v>
      </c>
      <c r="E99" s="11" t="s">
        <v>138</v>
      </c>
      <c r="F99" s="11" t="s">
        <v>168</v>
      </c>
      <c r="G99" s="12">
        <v>241267</v>
      </c>
      <c r="H99" s="28">
        <v>2</v>
      </c>
      <c r="I99" s="14">
        <v>9500</v>
      </c>
      <c r="J99" s="14">
        <f t="shared" ref="J99:J104" si="4">I99*H99</f>
        <v>19000</v>
      </c>
      <c r="K99" s="48" t="s">
        <v>148</v>
      </c>
      <c r="L99" s="8" t="s">
        <v>149</v>
      </c>
    </row>
    <row r="100" spans="1:12" ht="84" hidden="1" customHeight="1" x14ac:dyDescent="0.25">
      <c r="A100" s="8"/>
      <c r="B100" s="8">
        <v>60</v>
      </c>
      <c r="C100" s="34" t="s">
        <v>145</v>
      </c>
      <c r="D100" s="16">
        <v>6708300</v>
      </c>
      <c r="E100" s="11" t="s">
        <v>138</v>
      </c>
      <c r="F100" s="11" t="s">
        <v>168</v>
      </c>
      <c r="G100" s="12">
        <v>241267</v>
      </c>
      <c r="H100" s="28">
        <v>2</v>
      </c>
      <c r="I100" s="14">
        <v>9500</v>
      </c>
      <c r="J100" s="14">
        <f t="shared" si="4"/>
        <v>19000</v>
      </c>
      <c r="K100" s="37" t="s">
        <v>150</v>
      </c>
      <c r="L100" s="11" t="s">
        <v>151</v>
      </c>
    </row>
    <row r="101" spans="1:12" ht="84" hidden="1" customHeight="1" x14ac:dyDescent="0.25">
      <c r="A101" s="8"/>
      <c r="B101" s="8">
        <v>60</v>
      </c>
      <c r="C101" s="34" t="s">
        <v>145</v>
      </c>
      <c r="D101" s="16">
        <v>6708300</v>
      </c>
      <c r="E101" s="11" t="s">
        <v>138</v>
      </c>
      <c r="F101" s="11" t="s">
        <v>168</v>
      </c>
      <c r="G101" s="12">
        <v>241267</v>
      </c>
      <c r="H101" s="28">
        <v>2</v>
      </c>
      <c r="I101" s="14">
        <v>9500</v>
      </c>
      <c r="J101" s="14">
        <f t="shared" si="4"/>
        <v>19000</v>
      </c>
      <c r="K101" s="37" t="s">
        <v>152</v>
      </c>
      <c r="L101" s="11" t="s">
        <v>153</v>
      </c>
    </row>
    <row r="102" spans="1:12" ht="84" hidden="1" customHeight="1" x14ac:dyDescent="0.25">
      <c r="A102" s="8"/>
      <c r="B102" s="8">
        <v>60</v>
      </c>
      <c r="C102" s="34" t="s">
        <v>145</v>
      </c>
      <c r="D102" s="16">
        <v>6708300</v>
      </c>
      <c r="E102" s="11" t="s">
        <v>138</v>
      </c>
      <c r="F102" s="11" t="s">
        <v>168</v>
      </c>
      <c r="G102" s="12">
        <v>241267</v>
      </c>
      <c r="H102" s="28">
        <v>2</v>
      </c>
      <c r="I102" s="14">
        <v>9500</v>
      </c>
      <c r="J102" s="14">
        <f t="shared" si="4"/>
        <v>19000</v>
      </c>
      <c r="K102" s="37" t="s">
        <v>143</v>
      </c>
      <c r="L102" s="11" t="s">
        <v>154</v>
      </c>
    </row>
    <row r="103" spans="1:12" ht="84" hidden="1" customHeight="1" x14ac:dyDescent="0.25">
      <c r="A103" s="8"/>
      <c r="B103" s="8">
        <v>60</v>
      </c>
      <c r="C103" s="34" t="s">
        <v>145</v>
      </c>
      <c r="D103" s="16">
        <v>6708300</v>
      </c>
      <c r="E103" s="11" t="s">
        <v>138</v>
      </c>
      <c r="F103" s="11" t="s">
        <v>168</v>
      </c>
      <c r="G103" s="12">
        <v>241267</v>
      </c>
      <c r="H103" s="28">
        <v>2</v>
      </c>
      <c r="I103" s="14">
        <v>9500</v>
      </c>
      <c r="J103" s="14">
        <f t="shared" si="4"/>
        <v>19000</v>
      </c>
      <c r="K103" s="37" t="s">
        <v>155</v>
      </c>
      <c r="L103" s="11" t="s">
        <v>156</v>
      </c>
    </row>
    <row r="104" spans="1:12" ht="84" hidden="1" customHeight="1" x14ac:dyDescent="0.25">
      <c r="A104" s="8"/>
      <c r="B104" s="8">
        <v>60</v>
      </c>
      <c r="C104" s="34" t="s">
        <v>145</v>
      </c>
      <c r="D104" s="16">
        <v>6708300</v>
      </c>
      <c r="E104" s="11" t="s">
        <v>138</v>
      </c>
      <c r="F104" s="11" t="s">
        <v>168</v>
      </c>
      <c r="G104" s="12">
        <v>241267</v>
      </c>
      <c r="H104" s="28">
        <v>2</v>
      </c>
      <c r="I104" s="14">
        <v>9500</v>
      </c>
      <c r="J104" s="14">
        <f t="shared" si="4"/>
        <v>19000</v>
      </c>
      <c r="K104" s="37" t="s">
        <v>157</v>
      </c>
      <c r="L104" s="11" t="s">
        <v>158</v>
      </c>
    </row>
    <row r="105" spans="1:12" ht="84" hidden="1" customHeight="1" x14ac:dyDescent="0.25">
      <c r="A105" s="8"/>
      <c r="B105" s="8">
        <v>60</v>
      </c>
      <c r="C105" s="34" t="s">
        <v>145</v>
      </c>
      <c r="D105" s="16">
        <v>6708300</v>
      </c>
      <c r="E105" s="11" t="s">
        <v>138</v>
      </c>
      <c r="F105" s="11" t="s">
        <v>169</v>
      </c>
      <c r="G105" s="12">
        <v>241267</v>
      </c>
      <c r="H105" s="28" t="s">
        <v>170</v>
      </c>
      <c r="I105" s="14">
        <v>12500</v>
      </c>
      <c r="J105" s="15">
        <v>-75000</v>
      </c>
      <c r="K105" s="37"/>
      <c r="L105" s="11"/>
    </row>
    <row r="106" spans="1:12" ht="84" hidden="1" customHeight="1" x14ac:dyDescent="0.25">
      <c r="A106" s="8"/>
      <c r="B106" s="8">
        <v>60</v>
      </c>
      <c r="C106" s="34" t="s">
        <v>145</v>
      </c>
      <c r="D106" s="16">
        <v>6708300</v>
      </c>
      <c r="E106" s="11" t="s">
        <v>138</v>
      </c>
      <c r="F106" s="11" t="s">
        <v>169</v>
      </c>
      <c r="G106" s="12">
        <v>241267</v>
      </c>
      <c r="H106" s="28">
        <v>1</v>
      </c>
      <c r="I106" s="14">
        <v>12500</v>
      </c>
      <c r="J106" s="14">
        <f t="shared" ref="J106:J111" si="5">I106*H106</f>
        <v>12500</v>
      </c>
      <c r="K106" s="48" t="s">
        <v>148</v>
      </c>
      <c r="L106" s="8" t="s">
        <v>149</v>
      </c>
    </row>
    <row r="107" spans="1:12" ht="84" hidden="1" customHeight="1" x14ac:dyDescent="0.25">
      <c r="A107" s="8"/>
      <c r="B107" s="8">
        <v>60</v>
      </c>
      <c r="C107" s="34" t="s">
        <v>145</v>
      </c>
      <c r="D107" s="16">
        <v>6708300</v>
      </c>
      <c r="E107" s="11" t="s">
        <v>138</v>
      </c>
      <c r="F107" s="11" t="s">
        <v>169</v>
      </c>
      <c r="G107" s="12">
        <v>241267</v>
      </c>
      <c r="H107" s="28">
        <v>1</v>
      </c>
      <c r="I107" s="14">
        <v>12500</v>
      </c>
      <c r="J107" s="14">
        <f t="shared" si="5"/>
        <v>12500</v>
      </c>
      <c r="K107" s="37" t="s">
        <v>150</v>
      </c>
      <c r="L107" s="11" t="s">
        <v>151</v>
      </c>
    </row>
    <row r="108" spans="1:12" ht="84" hidden="1" customHeight="1" x14ac:dyDescent="0.25">
      <c r="A108" s="8"/>
      <c r="B108" s="8">
        <v>60</v>
      </c>
      <c r="C108" s="34" t="s">
        <v>145</v>
      </c>
      <c r="D108" s="16">
        <v>6708300</v>
      </c>
      <c r="E108" s="11" t="s">
        <v>138</v>
      </c>
      <c r="F108" s="11" t="s">
        <v>169</v>
      </c>
      <c r="G108" s="12">
        <v>241267</v>
      </c>
      <c r="H108" s="28">
        <v>1</v>
      </c>
      <c r="I108" s="14">
        <v>12500</v>
      </c>
      <c r="J108" s="14">
        <f t="shared" si="5"/>
        <v>12500</v>
      </c>
      <c r="K108" s="37" t="s">
        <v>152</v>
      </c>
      <c r="L108" s="11" t="s">
        <v>153</v>
      </c>
    </row>
    <row r="109" spans="1:12" ht="84" hidden="1" customHeight="1" x14ac:dyDescent="0.25">
      <c r="A109" s="8"/>
      <c r="B109" s="8">
        <v>60</v>
      </c>
      <c r="C109" s="34" t="s">
        <v>145</v>
      </c>
      <c r="D109" s="16">
        <v>6708300</v>
      </c>
      <c r="E109" s="11" t="s">
        <v>138</v>
      </c>
      <c r="F109" s="11" t="s">
        <v>169</v>
      </c>
      <c r="G109" s="12">
        <v>241267</v>
      </c>
      <c r="H109" s="28">
        <v>1</v>
      </c>
      <c r="I109" s="14">
        <v>12500</v>
      </c>
      <c r="J109" s="14">
        <f t="shared" si="5"/>
        <v>12500</v>
      </c>
      <c r="K109" s="37" t="s">
        <v>143</v>
      </c>
      <c r="L109" s="11" t="s">
        <v>154</v>
      </c>
    </row>
    <row r="110" spans="1:12" ht="84" hidden="1" customHeight="1" x14ac:dyDescent="0.25">
      <c r="A110" s="8"/>
      <c r="B110" s="8">
        <v>60</v>
      </c>
      <c r="C110" s="34" t="s">
        <v>145</v>
      </c>
      <c r="D110" s="16">
        <v>6708300</v>
      </c>
      <c r="E110" s="11" t="s">
        <v>138</v>
      </c>
      <c r="F110" s="11" t="s">
        <v>169</v>
      </c>
      <c r="G110" s="12">
        <v>241267</v>
      </c>
      <c r="H110" s="28">
        <v>1</v>
      </c>
      <c r="I110" s="14">
        <v>12500</v>
      </c>
      <c r="J110" s="14">
        <f t="shared" si="5"/>
        <v>12500</v>
      </c>
      <c r="K110" s="37" t="s">
        <v>155</v>
      </c>
      <c r="L110" s="11" t="s">
        <v>156</v>
      </c>
    </row>
    <row r="111" spans="1:12" ht="84" hidden="1" customHeight="1" x14ac:dyDescent="0.25">
      <c r="A111" s="8"/>
      <c r="B111" s="8">
        <v>60</v>
      </c>
      <c r="C111" s="34" t="s">
        <v>145</v>
      </c>
      <c r="D111" s="16">
        <v>6708300</v>
      </c>
      <c r="E111" s="11" t="s">
        <v>138</v>
      </c>
      <c r="F111" s="11" t="s">
        <v>169</v>
      </c>
      <c r="G111" s="12">
        <v>241267</v>
      </c>
      <c r="H111" s="28">
        <v>1</v>
      </c>
      <c r="I111" s="14">
        <v>12500</v>
      </c>
      <c r="J111" s="14">
        <f t="shared" si="5"/>
        <v>12500</v>
      </c>
      <c r="K111" s="37" t="s">
        <v>157</v>
      </c>
      <c r="L111" s="11" t="s">
        <v>158</v>
      </c>
    </row>
    <row r="112" spans="1:12" ht="84" hidden="1" customHeight="1" x14ac:dyDescent="0.25">
      <c r="A112" s="8"/>
      <c r="B112" s="8">
        <v>60</v>
      </c>
      <c r="C112" s="34" t="s">
        <v>145</v>
      </c>
      <c r="D112" s="16">
        <v>6708300</v>
      </c>
      <c r="E112" s="11" t="s">
        <v>138</v>
      </c>
      <c r="F112" s="11" t="s">
        <v>171</v>
      </c>
      <c r="G112" s="12">
        <v>241267</v>
      </c>
      <c r="H112" s="28" t="s">
        <v>164</v>
      </c>
      <c r="I112" s="14">
        <v>9500</v>
      </c>
      <c r="J112" s="15">
        <v>-57000</v>
      </c>
      <c r="K112" s="37"/>
      <c r="L112" s="11"/>
    </row>
    <row r="113" spans="1:12" ht="84" hidden="1" customHeight="1" x14ac:dyDescent="0.25">
      <c r="A113" s="8"/>
      <c r="B113" s="8">
        <v>60</v>
      </c>
      <c r="C113" s="34" t="s">
        <v>145</v>
      </c>
      <c r="D113" s="16">
        <v>6708300</v>
      </c>
      <c r="E113" s="11" t="s">
        <v>138</v>
      </c>
      <c r="F113" s="11" t="s">
        <v>169</v>
      </c>
      <c r="G113" s="12">
        <v>241267</v>
      </c>
      <c r="H113" s="28">
        <v>1</v>
      </c>
      <c r="I113" s="14">
        <v>9500</v>
      </c>
      <c r="J113" s="14">
        <f t="shared" ref="J113:J118" si="6">I113*H113</f>
        <v>9500</v>
      </c>
      <c r="K113" s="48" t="s">
        <v>148</v>
      </c>
      <c r="L113" s="8" t="s">
        <v>149</v>
      </c>
    </row>
    <row r="114" spans="1:12" ht="84" hidden="1" customHeight="1" x14ac:dyDescent="0.25">
      <c r="A114" s="8"/>
      <c r="B114" s="8">
        <v>60</v>
      </c>
      <c r="C114" s="34" t="s">
        <v>145</v>
      </c>
      <c r="D114" s="16">
        <v>6708300</v>
      </c>
      <c r="E114" s="11" t="s">
        <v>138</v>
      </c>
      <c r="F114" s="11" t="s">
        <v>169</v>
      </c>
      <c r="G114" s="12">
        <v>241267</v>
      </c>
      <c r="H114" s="28">
        <v>1</v>
      </c>
      <c r="I114" s="14">
        <v>9500</v>
      </c>
      <c r="J114" s="14">
        <f t="shared" si="6"/>
        <v>9500</v>
      </c>
      <c r="K114" s="37" t="s">
        <v>150</v>
      </c>
      <c r="L114" s="11" t="s">
        <v>151</v>
      </c>
    </row>
    <row r="115" spans="1:12" ht="84" hidden="1" customHeight="1" x14ac:dyDescent="0.25">
      <c r="A115" s="8"/>
      <c r="B115" s="8">
        <v>60</v>
      </c>
      <c r="C115" s="34" t="s">
        <v>145</v>
      </c>
      <c r="D115" s="16">
        <v>6708300</v>
      </c>
      <c r="E115" s="11" t="s">
        <v>138</v>
      </c>
      <c r="F115" s="11" t="s">
        <v>169</v>
      </c>
      <c r="G115" s="12">
        <v>241267</v>
      </c>
      <c r="H115" s="28">
        <v>1</v>
      </c>
      <c r="I115" s="14">
        <v>9500</v>
      </c>
      <c r="J115" s="14">
        <f t="shared" si="6"/>
        <v>9500</v>
      </c>
      <c r="K115" s="37" t="s">
        <v>152</v>
      </c>
      <c r="L115" s="11" t="s">
        <v>153</v>
      </c>
    </row>
    <row r="116" spans="1:12" ht="84" hidden="1" customHeight="1" x14ac:dyDescent="0.25">
      <c r="A116" s="8"/>
      <c r="B116" s="8">
        <v>60</v>
      </c>
      <c r="C116" s="34" t="s">
        <v>145</v>
      </c>
      <c r="D116" s="16">
        <v>6708300</v>
      </c>
      <c r="E116" s="11" t="s">
        <v>138</v>
      </c>
      <c r="F116" s="11" t="s">
        <v>169</v>
      </c>
      <c r="G116" s="12">
        <v>241267</v>
      </c>
      <c r="H116" s="28">
        <v>1</v>
      </c>
      <c r="I116" s="14">
        <v>9500</v>
      </c>
      <c r="J116" s="14">
        <f t="shared" si="6"/>
        <v>9500</v>
      </c>
      <c r="K116" s="37" t="s">
        <v>143</v>
      </c>
      <c r="L116" s="11" t="s">
        <v>154</v>
      </c>
    </row>
    <row r="117" spans="1:12" ht="84" hidden="1" customHeight="1" x14ac:dyDescent="0.25">
      <c r="A117" s="8"/>
      <c r="B117" s="8">
        <v>60</v>
      </c>
      <c r="C117" s="34" t="s">
        <v>145</v>
      </c>
      <c r="D117" s="16">
        <v>6708300</v>
      </c>
      <c r="E117" s="11" t="s">
        <v>138</v>
      </c>
      <c r="F117" s="11" t="s">
        <v>169</v>
      </c>
      <c r="G117" s="12">
        <v>241267</v>
      </c>
      <c r="H117" s="28">
        <v>1</v>
      </c>
      <c r="I117" s="14">
        <v>9500</v>
      </c>
      <c r="J117" s="14">
        <f t="shared" si="6"/>
        <v>9500</v>
      </c>
      <c r="K117" s="37" t="s">
        <v>155</v>
      </c>
      <c r="L117" s="11" t="s">
        <v>156</v>
      </c>
    </row>
    <row r="118" spans="1:12" ht="84" hidden="1" customHeight="1" x14ac:dyDescent="0.25">
      <c r="A118" s="8"/>
      <c r="B118" s="8">
        <v>60</v>
      </c>
      <c r="C118" s="34" t="s">
        <v>145</v>
      </c>
      <c r="D118" s="16">
        <v>6708300</v>
      </c>
      <c r="E118" s="11" t="s">
        <v>138</v>
      </c>
      <c r="F118" s="11" t="s">
        <v>169</v>
      </c>
      <c r="G118" s="12">
        <v>241267</v>
      </c>
      <c r="H118" s="28">
        <v>1</v>
      </c>
      <c r="I118" s="14">
        <v>9500</v>
      </c>
      <c r="J118" s="14">
        <f t="shared" si="6"/>
        <v>9500</v>
      </c>
      <c r="K118" s="37" t="s">
        <v>157</v>
      </c>
      <c r="L118" s="11" t="s">
        <v>158</v>
      </c>
    </row>
    <row r="119" spans="1:12" ht="84" hidden="1" customHeight="1" x14ac:dyDescent="0.25">
      <c r="A119" s="8"/>
      <c r="B119" s="8">
        <v>60</v>
      </c>
      <c r="C119" s="34" t="s">
        <v>145</v>
      </c>
      <c r="D119" s="16">
        <v>6708300</v>
      </c>
      <c r="E119" s="11" t="s">
        <v>138</v>
      </c>
      <c r="F119" s="11" t="s">
        <v>172</v>
      </c>
      <c r="G119" s="12">
        <v>241267</v>
      </c>
      <c r="H119" s="28" t="s">
        <v>173</v>
      </c>
      <c r="I119" s="14">
        <v>30000</v>
      </c>
      <c r="J119" s="15">
        <v>-180000</v>
      </c>
      <c r="K119" s="37"/>
      <c r="L119" s="11"/>
    </row>
    <row r="120" spans="1:12" ht="84" hidden="1" customHeight="1" x14ac:dyDescent="0.25">
      <c r="A120" s="8"/>
      <c r="B120" s="8">
        <v>60</v>
      </c>
      <c r="C120" s="34" t="s">
        <v>145</v>
      </c>
      <c r="D120" s="16">
        <v>6708300</v>
      </c>
      <c r="E120" s="11" t="s">
        <v>138</v>
      </c>
      <c r="F120" s="11" t="s">
        <v>172</v>
      </c>
      <c r="G120" s="12">
        <v>241267</v>
      </c>
      <c r="H120" s="28">
        <v>1</v>
      </c>
      <c r="I120" s="14">
        <v>30000</v>
      </c>
      <c r="J120" s="14">
        <f t="shared" ref="J120:J125" si="7">I120*H120</f>
        <v>30000</v>
      </c>
      <c r="K120" s="48" t="s">
        <v>148</v>
      </c>
      <c r="L120" s="8" t="s">
        <v>149</v>
      </c>
    </row>
    <row r="121" spans="1:12" ht="84" hidden="1" customHeight="1" x14ac:dyDescent="0.25">
      <c r="A121" s="8"/>
      <c r="B121" s="8">
        <v>60</v>
      </c>
      <c r="C121" s="34" t="s">
        <v>145</v>
      </c>
      <c r="D121" s="16">
        <v>6708300</v>
      </c>
      <c r="E121" s="11" t="s">
        <v>138</v>
      </c>
      <c r="F121" s="11" t="s">
        <v>172</v>
      </c>
      <c r="G121" s="12">
        <v>241267</v>
      </c>
      <c r="H121" s="28">
        <v>1</v>
      </c>
      <c r="I121" s="14">
        <v>30000</v>
      </c>
      <c r="J121" s="14">
        <f t="shared" si="7"/>
        <v>30000</v>
      </c>
      <c r="K121" s="37" t="s">
        <v>150</v>
      </c>
      <c r="L121" s="11" t="s">
        <v>151</v>
      </c>
    </row>
    <row r="122" spans="1:12" ht="84" hidden="1" customHeight="1" x14ac:dyDescent="0.25">
      <c r="A122" s="8"/>
      <c r="B122" s="8">
        <v>60</v>
      </c>
      <c r="C122" s="34" t="s">
        <v>145</v>
      </c>
      <c r="D122" s="16">
        <v>6708300</v>
      </c>
      <c r="E122" s="11" t="s">
        <v>138</v>
      </c>
      <c r="F122" s="11" t="s">
        <v>172</v>
      </c>
      <c r="G122" s="12">
        <v>241267</v>
      </c>
      <c r="H122" s="28">
        <v>1</v>
      </c>
      <c r="I122" s="14">
        <v>30000</v>
      </c>
      <c r="J122" s="14">
        <f t="shared" si="7"/>
        <v>30000</v>
      </c>
      <c r="K122" s="37" t="s">
        <v>152</v>
      </c>
      <c r="L122" s="11" t="s">
        <v>153</v>
      </c>
    </row>
    <row r="123" spans="1:12" ht="84" hidden="1" customHeight="1" x14ac:dyDescent="0.25">
      <c r="A123" s="8"/>
      <c r="B123" s="8">
        <v>60</v>
      </c>
      <c r="C123" s="34" t="s">
        <v>145</v>
      </c>
      <c r="D123" s="16">
        <v>6708300</v>
      </c>
      <c r="E123" s="11" t="s">
        <v>138</v>
      </c>
      <c r="F123" s="11" t="s">
        <v>172</v>
      </c>
      <c r="G123" s="12">
        <v>241267</v>
      </c>
      <c r="H123" s="28">
        <v>1</v>
      </c>
      <c r="I123" s="14">
        <v>30000</v>
      </c>
      <c r="J123" s="14">
        <f t="shared" si="7"/>
        <v>30000</v>
      </c>
      <c r="K123" s="37" t="s">
        <v>143</v>
      </c>
      <c r="L123" s="11" t="s">
        <v>154</v>
      </c>
    </row>
    <row r="124" spans="1:12" ht="84" hidden="1" customHeight="1" x14ac:dyDescent="0.25">
      <c r="A124" s="8"/>
      <c r="B124" s="8">
        <v>60</v>
      </c>
      <c r="C124" s="34" t="s">
        <v>145</v>
      </c>
      <c r="D124" s="16">
        <v>6708300</v>
      </c>
      <c r="E124" s="11" t="s">
        <v>138</v>
      </c>
      <c r="F124" s="11" t="s">
        <v>172</v>
      </c>
      <c r="G124" s="12">
        <v>241267</v>
      </c>
      <c r="H124" s="28">
        <v>1</v>
      </c>
      <c r="I124" s="14">
        <v>30000</v>
      </c>
      <c r="J124" s="14">
        <f t="shared" si="7"/>
        <v>30000</v>
      </c>
      <c r="K124" s="37" t="s">
        <v>155</v>
      </c>
      <c r="L124" s="11" t="s">
        <v>156</v>
      </c>
    </row>
    <row r="125" spans="1:12" ht="84" hidden="1" customHeight="1" x14ac:dyDescent="0.25">
      <c r="A125" s="8"/>
      <c r="B125" s="8">
        <v>60</v>
      </c>
      <c r="C125" s="34" t="s">
        <v>145</v>
      </c>
      <c r="D125" s="16">
        <v>6708300</v>
      </c>
      <c r="E125" s="11" t="s">
        <v>138</v>
      </c>
      <c r="F125" s="11" t="s">
        <v>172</v>
      </c>
      <c r="G125" s="12">
        <v>241267</v>
      </c>
      <c r="H125" s="28">
        <v>1</v>
      </c>
      <c r="I125" s="14">
        <v>30000</v>
      </c>
      <c r="J125" s="14">
        <f t="shared" si="7"/>
        <v>30000</v>
      </c>
      <c r="K125" s="37" t="s">
        <v>157</v>
      </c>
      <c r="L125" s="11" t="s">
        <v>158</v>
      </c>
    </row>
    <row r="126" spans="1:12" ht="84" hidden="1" customHeight="1" x14ac:dyDescent="0.25">
      <c r="A126" s="8"/>
      <c r="B126" s="8">
        <v>60</v>
      </c>
      <c r="C126" s="34" t="s">
        <v>145</v>
      </c>
      <c r="D126" s="16">
        <v>6708300</v>
      </c>
      <c r="E126" s="11" t="s">
        <v>138</v>
      </c>
      <c r="F126" s="11" t="s">
        <v>174</v>
      </c>
      <c r="G126" s="12">
        <v>241267</v>
      </c>
      <c r="H126" s="28" t="s">
        <v>175</v>
      </c>
      <c r="I126" s="14">
        <v>13500</v>
      </c>
      <c r="J126" s="15">
        <v>-243000</v>
      </c>
      <c r="K126" s="37"/>
      <c r="L126" s="11"/>
    </row>
    <row r="127" spans="1:12" ht="84" hidden="1" customHeight="1" x14ac:dyDescent="0.25">
      <c r="A127" s="8"/>
      <c r="B127" s="8">
        <v>60</v>
      </c>
      <c r="C127" s="34" t="s">
        <v>145</v>
      </c>
      <c r="D127" s="16">
        <v>6708300</v>
      </c>
      <c r="E127" s="11" t="s">
        <v>138</v>
      </c>
      <c r="F127" s="11" t="s">
        <v>174</v>
      </c>
      <c r="G127" s="12">
        <v>241267</v>
      </c>
      <c r="H127" s="28">
        <v>3</v>
      </c>
      <c r="I127" s="14">
        <v>13500</v>
      </c>
      <c r="J127" s="14">
        <f t="shared" ref="J127:J132" si="8">I127*H127</f>
        <v>40500</v>
      </c>
      <c r="K127" s="48" t="s">
        <v>148</v>
      </c>
      <c r="L127" s="8" t="s">
        <v>149</v>
      </c>
    </row>
    <row r="128" spans="1:12" ht="84" hidden="1" customHeight="1" x14ac:dyDescent="0.25">
      <c r="A128" s="8"/>
      <c r="B128" s="8">
        <v>60</v>
      </c>
      <c r="C128" s="34" t="s">
        <v>145</v>
      </c>
      <c r="D128" s="16">
        <v>6708300</v>
      </c>
      <c r="E128" s="11" t="s">
        <v>138</v>
      </c>
      <c r="F128" s="11" t="s">
        <v>174</v>
      </c>
      <c r="G128" s="12">
        <v>241267</v>
      </c>
      <c r="H128" s="28">
        <v>3</v>
      </c>
      <c r="I128" s="14">
        <v>13500</v>
      </c>
      <c r="J128" s="14">
        <f t="shared" si="8"/>
        <v>40500</v>
      </c>
      <c r="K128" s="37" t="s">
        <v>150</v>
      </c>
      <c r="L128" s="11" t="s">
        <v>151</v>
      </c>
    </row>
    <row r="129" spans="1:12" ht="84" hidden="1" customHeight="1" x14ac:dyDescent="0.25">
      <c r="A129" s="8"/>
      <c r="B129" s="8">
        <v>60</v>
      </c>
      <c r="C129" s="34" t="s">
        <v>145</v>
      </c>
      <c r="D129" s="16">
        <v>6708300</v>
      </c>
      <c r="E129" s="11" t="s">
        <v>138</v>
      </c>
      <c r="F129" s="11" t="s">
        <v>174</v>
      </c>
      <c r="G129" s="12">
        <v>241267</v>
      </c>
      <c r="H129" s="28">
        <v>3</v>
      </c>
      <c r="I129" s="14">
        <v>13500</v>
      </c>
      <c r="J129" s="14">
        <f t="shared" si="8"/>
        <v>40500</v>
      </c>
      <c r="K129" s="37" t="s">
        <v>152</v>
      </c>
      <c r="L129" s="11" t="s">
        <v>153</v>
      </c>
    </row>
    <row r="130" spans="1:12" ht="84" hidden="1" customHeight="1" x14ac:dyDescent="0.25">
      <c r="A130" s="8"/>
      <c r="B130" s="8">
        <v>60</v>
      </c>
      <c r="C130" s="34" t="s">
        <v>145</v>
      </c>
      <c r="D130" s="16">
        <v>6708300</v>
      </c>
      <c r="E130" s="11" t="s">
        <v>138</v>
      </c>
      <c r="F130" s="11" t="s">
        <v>174</v>
      </c>
      <c r="G130" s="12">
        <v>241267</v>
      </c>
      <c r="H130" s="28">
        <v>3</v>
      </c>
      <c r="I130" s="14">
        <v>13500</v>
      </c>
      <c r="J130" s="14">
        <f t="shared" si="8"/>
        <v>40500</v>
      </c>
      <c r="K130" s="37" t="s">
        <v>143</v>
      </c>
      <c r="L130" s="11" t="s">
        <v>154</v>
      </c>
    </row>
    <row r="131" spans="1:12" ht="84" hidden="1" customHeight="1" x14ac:dyDescent="0.25">
      <c r="A131" s="8"/>
      <c r="B131" s="8">
        <v>60</v>
      </c>
      <c r="C131" s="34" t="s">
        <v>145</v>
      </c>
      <c r="D131" s="16">
        <v>6708300</v>
      </c>
      <c r="E131" s="11" t="s">
        <v>138</v>
      </c>
      <c r="F131" s="11" t="s">
        <v>174</v>
      </c>
      <c r="G131" s="12">
        <v>241267</v>
      </c>
      <c r="H131" s="28">
        <v>3</v>
      </c>
      <c r="I131" s="14">
        <v>13500</v>
      </c>
      <c r="J131" s="14">
        <f t="shared" si="8"/>
        <v>40500</v>
      </c>
      <c r="K131" s="37" t="s">
        <v>155</v>
      </c>
      <c r="L131" s="11" t="s">
        <v>156</v>
      </c>
    </row>
    <row r="132" spans="1:12" ht="84" hidden="1" customHeight="1" x14ac:dyDescent="0.25">
      <c r="A132" s="8"/>
      <c r="B132" s="8">
        <v>60</v>
      </c>
      <c r="C132" s="34" t="s">
        <v>145</v>
      </c>
      <c r="D132" s="16">
        <v>6708300</v>
      </c>
      <c r="E132" s="11" t="s">
        <v>138</v>
      </c>
      <c r="F132" s="11" t="s">
        <v>174</v>
      </c>
      <c r="G132" s="12">
        <v>241267</v>
      </c>
      <c r="H132" s="28">
        <v>3</v>
      </c>
      <c r="I132" s="14">
        <v>13500</v>
      </c>
      <c r="J132" s="14">
        <f t="shared" si="8"/>
        <v>40500</v>
      </c>
      <c r="K132" s="37" t="s">
        <v>157</v>
      </c>
      <c r="L132" s="11" t="s">
        <v>158</v>
      </c>
    </row>
    <row r="133" spans="1:12" ht="84" hidden="1" customHeight="1" x14ac:dyDescent="0.25">
      <c r="A133" s="8"/>
      <c r="B133" s="8">
        <v>60</v>
      </c>
      <c r="C133" s="34" t="s">
        <v>145</v>
      </c>
      <c r="D133" s="16">
        <v>6708300</v>
      </c>
      <c r="E133" s="11" t="s">
        <v>138</v>
      </c>
      <c r="F133" s="11" t="s">
        <v>176</v>
      </c>
      <c r="G133" s="12">
        <v>241267</v>
      </c>
      <c r="H133" s="28" t="s">
        <v>164</v>
      </c>
      <c r="I133" s="14">
        <v>535000</v>
      </c>
      <c r="J133" s="15">
        <v>-3210000</v>
      </c>
      <c r="K133" s="37"/>
      <c r="L133" s="11"/>
    </row>
    <row r="134" spans="1:12" ht="84" hidden="1" customHeight="1" x14ac:dyDescent="0.25">
      <c r="A134" s="8"/>
      <c r="B134" s="8">
        <v>60</v>
      </c>
      <c r="C134" s="34" t="s">
        <v>145</v>
      </c>
      <c r="D134" s="16">
        <v>6708300</v>
      </c>
      <c r="E134" s="11" t="s">
        <v>138</v>
      </c>
      <c r="F134" s="11" t="s">
        <v>176</v>
      </c>
      <c r="G134" s="12">
        <v>241267</v>
      </c>
      <c r="H134" s="28">
        <v>1</v>
      </c>
      <c r="I134" s="14">
        <v>535000</v>
      </c>
      <c r="J134" s="14">
        <f t="shared" ref="J134:J139" si="9">I134*H134</f>
        <v>535000</v>
      </c>
      <c r="K134" s="48" t="s">
        <v>148</v>
      </c>
      <c r="L134" s="8" t="s">
        <v>149</v>
      </c>
    </row>
    <row r="135" spans="1:12" ht="84" hidden="1" customHeight="1" x14ac:dyDescent="0.25">
      <c r="A135" s="8"/>
      <c r="B135" s="8">
        <v>60</v>
      </c>
      <c r="C135" s="34" t="s">
        <v>145</v>
      </c>
      <c r="D135" s="16">
        <v>6708300</v>
      </c>
      <c r="E135" s="11" t="s">
        <v>138</v>
      </c>
      <c r="F135" s="11" t="s">
        <v>176</v>
      </c>
      <c r="G135" s="12">
        <v>241267</v>
      </c>
      <c r="H135" s="28">
        <v>1</v>
      </c>
      <c r="I135" s="14">
        <v>535000</v>
      </c>
      <c r="J135" s="14">
        <f t="shared" si="9"/>
        <v>535000</v>
      </c>
      <c r="K135" s="37" t="s">
        <v>150</v>
      </c>
      <c r="L135" s="11" t="s">
        <v>151</v>
      </c>
    </row>
    <row r="136" spans="1:12" ht="84" hidden="1" customHeight="1" x14ac:dyDescent="0.25">
      <c r="A136" s="8"/>
      <c r="B136" s="8">
        <v>60</v>
      </c>
      <c r="C136" s="34" t="s">
        <v>145</v>
      </c>
      <c r="D136" s="16">
        <v>6708300</v>
      </c>
      <c r="E136" s="11" t="s">
        <v>138</v>
      </c>
      <c r="F136" s="11" t="s">
        <v>176</v>
      </c>
      <c r="G136" s="12">
        <v>241267</v>
      </c>
      <c r="H136" s="28">
        <v>1</v>
      </c>
      <c r="I136" s="14">
        <v>535000</v>
      </c>
      <c r="J136" s="14">
        <f t="shared" si="9"/>
        <v>535000</v>
      </c>
      <c r="K136" s="37" t="s">
        <v>152</v>
      </c>
      <c r="L136" s="11" t="s">
        <v>153</v>
      </c>
    </row>
    <row r="137" spans="1:12" ht="84" hidden="1" customHeight="1" x14ac:dyDescent="0.25">
      <c r="A137" s="8"/>
      <c r="B137" s="8">
        <v>60</v>
      </c>
      <c r="C137" s="34" t="s">
        <v>145</v>
      </c>
      <c r="D137" s="16">
        <v>6708300</v>
      </c>
      <c r="E137" s="11" t="s">
        <v>138</v>
      </c>
      <c r="F137" s="11" t="s">
        <v>176</v>
      </c>
      <c r="G137" s="12">
        <v>241267</v>
      </c>
      <c r="H137" s="28">
        <v>1</v>
      </c>
      <c r="I137" s="14">
        <v>535000</v>
      </c>
      <c r="J137" s="14">
        <f t="shared" si="9"/>
        <v>535000</v>
      </c>
      <c r="K137" s="37" t="s">
        <v>143</v>
      </c>
      <c r="L137" s="11" t="s">
        <v>154</v>
      </c>
    </row>
    <row r="138" spans="1:12" ht="84" hidden="1" customHeight="1" x14ac:dyDescent="0.25">
      <c r="A138" s="8"/>
      <c r="B138" s="8">
        <v>60</v>
      </c>
      <c r="C138" s="34" t="s">
        <v>145</v>
      </c>
      <c r="D138" s="16">
        <v>6708300</v>
      </c>
      <c r="E138" s="11" t="s">
        <v>138</v>
      </c>
      <c r="F138" s="11" t="s">
        <v>176</v>
      </c>
      <c r="G138" s="12">
        <v>241267</v>
      </c>
      <c r="H138" s="28">
        <v>1</v>
      </c>
      <c r="I138" s="14">
        <v>535000</v>
      </c>
      <c r="J138" s="14">
        <f t="shared" si="9"/>
        <v>535000</v>
      </c>
      <c r="K138" s="37" t="s">
        <v>155</v>
      </c>
      <c r="L138" s="11" t="s">
        <v>156</v>
      </c>
    </row>
    <row r="139" spans="1:12" ht="84" hidden="1" customHeight="1" x14ac:dyDescent="0.25">
      <c r="A139" s="8"/>
      <c r="B139" s="8">
        <v>60</v>
      </c>
      <c r="C139" s="34" t="s">
        <v>145</v>
      </c>
      <c r="D139" s="16">
        <v>6708300</v>
      </c>
      <c r="E139" s="11" t="s">
        <v>138</v>
      </c>
      <c r="F139" s="11" t="s">
        <v>176</v>
      </c>
      <c r="G139" s="12">
        <v>241267</v>
      </c>
      <c r="H139" s="28">
        <v>1</v>
      </c>
      <c r="I139" s="14">
        <v>535000</v>
      </c>
      <c r="J139" s="14">
        <f t="shared" si="9"/>
        <v>535000</v>
      </c>
      <c r="K139" s="37" t="s">
        <v>157</v>
      </c>
      <c r="L139" s="11" t="s">
        <v>158</v>
      </c>
    </row>
    <row r="140" spans="1:12" ht="126" hidden="1" customHeight="1" x14ac:dyDescent="0.25">
      <c r="A140" s="8"/>
      <c r="B140" s="8">
        <v>60</v>
      </c>
      <c r="C140" s="34" t="s">
        <v>177</v>
      </c>
      <c r="D140" s="16">
        <v>9837000</v>
      </c>
      <c r="E140" s="11" t="s">
        <v>138</v>
      </c>
      <c r="F140" s="11" t="s">
        <v>178</v>
      </c>
      <c r="G140" s="12">
        <v>241448</v>
      </c>
      <c r="H140" s="13">
        <v>4</v>
      </c>
      <c r="I140" s="14">
        <v>500000</v>
      </c>
      <c r="J140" s="15">
        <v>-2000000</v>
      </c>
      <c r="K140" s="37" t="s">
        <v>179</v>
      </c>
      <c r="L140" s="34" t="s">
        <v>180</v>
      </c>
    </row>
    <row r="141" spans="1:12" ht="84" hidden="1" customHeight="1" x14ac:dyDescent="0.25">
      <c r="A141" s="8"/>
      <c r="B141" s="8">
        <v>60</v>
      </c>
      <c r="C141" s="34" t="s">
        <v>177</v>
      </c>
      <c r="D141" s="16">
        <v>9837000</v>
      </c>
      <c r="E141" s="11" t="s">
        <v>138</v>
      </c>
      <c r="F141" s="11" t="s">
        <v>181</v>
      </c>
      <c r="G141" s="12">
        <v>241448</v>
      </c>
      <c r="H141" s="13">
        <v>1</v>
      </c>
      <c r="I141" s="14">
        <v>6000000</v>
      </c>
      <c r="J141" s="15">
        <v>-6000000</v>
      </c>
      <c r="K141" s="37" t="s">
        <v>179</v>
      </c>
      <c r="L141" s="34" t="s">
        <v>182</v>
      </c>
    </row>
    <row r="142" spans="1:12" ht="63" hidden="1" customHeight="1" x14ac:dyDescent="0.25">
      <c r="A142" s="8"/>
      <c r="B142" s="8">
        <v>60</v>
      </c>
      <c r="C142" s="50" t="s">
        <v>183</v>
      </c>
      <c r="D142" s="16">
        <v>46108700</v>
      </c>
      <c r="E142" s="11" t="s">
        <v>184</v>
      </c>
      <c r="F142" s="11" t="s">
        <v>185</v>
      </c>
      <c r="G142" s="12">
        <v>241653</v>
      </c>
      <c r="H142" s="13" t="s">
        <v>24</v>
      </c>
      <c r="I142" s="14">
        <v>894500</v>
      </c>
      <c r="J142" s="15">
        <v>-894500</v>
      </c>
      <c r="K142" s="37" t="s">
        <v>186</v>
      </c>
      <c r="L142" s="11" t="s">
        <v>187</v>
      </c>
    </row>
    <row r="143" spans="1:12" ht="63" hidden="1" customHeight="1" x14ac:dyDescent="0.25">
      <c r="A143" s="8"/>
      <c r="B143" s="8">
        <v>60</v>
      </c>
      <c r="C143" s="50" t="s">
        <v>183</v>
      </c>
      <c r="D143" s="16">
        <v>46108700</v>
      </c>
      <c r="E143" s="11" t="s">
        <v>184</v>
      </c>
      <c r="F143" s="11" t="s">
        <v>188</v>
      </c>
      <c r="G143" s="12">
        <v>241653</v>
      </c>
      <c r="H143" s="13" t="s">
        <v>18</v>
      </c>
      <c r="I143" s="14">
        <v>122000</v>
      </c>
      <c r="J143" s="15">
        <v>-122000</v>
      </c>
      <c r="K143" s="37" t="s">
        <v>186</v>
      </c>
      <c r="L143" s="11" t="s">
        <v>187</v>
      </c>
    </row>
    <row r="144" spans="1:12" ht="63" hidden="1" customHeight="1" x14ac:dyDescent="0.25">
      <c r="A144" s="8"/>
      <c r="B144" s="8">
        <v>60</v>
      </c>
      <c r="C144" s="50" t="s">
        <v>183</v>
      </c>
      <c r="D144" s="16">
        <v>46108700</v>
      </c>
      <c r="E144" s="11" t="s">
        <v>184</v>
      </c>
      <c r="F144" s="11" t="s">
        <v>189</v>
      </c>
      <c r="G144" s="12">
        <v>241653</v>
      </c>
      <c r="H144" s="13" t="s">
        <v>21</v>
      </c>
      <c r="I144" s="14">
        <v>45000</v>
      </c>
      <c r="J144" s="15">
        <v>-45000</v>
      </c>
      <c r="K144" s="37" t="s">
        <v>186</v>
      </c>
      <c r="L144" s="11" t="s">
        <v>187</v>
      </c>
    </row>
    <row r="145" spans="1:12" ht="63" hidden="1" customHeight="1" x14ac:dyDescent="0.25">
      <c r="A145" s="8"/>
      <c r="B145" s="8">
        <v>60</v>
      </c>
      <c r="C145" s="50" t="s">
        <v>183</v>
      </c>
      <c r="D145" s="16">
        <v>46108700</v>
      </c>
      <c r="E145" s="11" t="s">
        <v>184</v>
      </c>
      <c r="F145" s="11" t="s">
        <v>190</v>
      </c>
      <c r="G145" s="12">
        <v>241653</v>
      </c>
      <c r="H145" s="13" t="s">
        <v>21</v>
      </c>
      <c r="I145" s="14">
        <v>40000</v>
      </c>
      <c r="J145" s="15">
        <v>-40000</v>
      </c>
      <c r="K145" s="37" t="s">
        <v>186</v>
      </c>
      <c r="L145" s="11" t="s">
        <v>187</v>
      </c>
    </row>
    <row r="146" spans="1:12" ht="63" hidden="1" customHeight="1" x14ac:dyDescent="0.25">
      <c r="A146" s="8"/>
      <c r="B146" s="8">
        <v>60</v>
      </c>
      <c r="C146" s="50" t="s">
        <v>183</v>
      </c>
      <c r="D146" s="16">
        <v>46108700</v>
      </c>
      <c r="E146" s="11" t="s">
        <v>184</v>
      </c>
      <c r="F146" s="11" t="s">
        <v>191</v>
      </c>
      <c r="G146" s="12">
        <v>241653</v>
      </c>
      <c r="H146" s="13" t="s">
        <v>24</v>
      </c>
      <c r="I146" s="14">
        <v>656000</v>
      </c>
      <c r="J146" s="15">
        <v>-656000</v>
      </c>
      <c r="K146" s="37" t="s">
        <v>186</v>
      </c>
      <c r="L146" s="11" t="s">
        <v>187</v>
      </c>
    </row>
    <row r="147" spans="1:12" ht="63" hidden="1" customHeight="1" x14ac:dyDescent="0.25">
      <c r="A147" s="8"/>
      <c r="B147" s="8">
        <v>60</v>
      </c>
      <c r="C147" s="50" t="s">
        <v>183</v>
      </c>
      <c r="D147" s="16">
        <v>46108700</v>
      </c>
      <c r="E147" s="11" t="s">
        <v>184</v>
      </c>
      <c r="F147" s="11" t="s">
        <v>192</v>
      </c>
      <c r="G147" s="12">
        <v>241653</v>
      </c>
      <c r="H147" s="13" t="s">
        <v>193</v>
      </c>
      <c r="I147" s="14">
        <v>190000</v>
      </c>
      <c r="J147" s="15">
        <v>-380000</v>
      </c>
      <c r="K147" s="37" t="s">
        <v>186</v>
      </c>
      <c r="L147" s="11" t="s">
        <v>187</v>
      </c>
    </row>
    <row r="148" spans="1:12" ht="63" hidden="1" customHeight="1" x14ac:dyDescent="0.25">
      <c r="A148" s="8"/>
      <c r="B148" s="8">
        <v>60</v>
      </c>
      <c r="C148" s="50" t="s">
        <v>183</v>
      </c>
      <c r="D148" s="16">
        <v>46108700</v>
      </c>
      <c r="E148" s="11" t="s">
        <v>184</v>
      </c>
      <c r="F148" s="11" t="s">
        <v>194</v>
      </c>
      <c r="G148" s="12">
        <v>241653</v>
      </c>
      <c r="H148" s="13" t="s">
        <v>21</v>
      </c>
      <c r="I148" s="14">
        <v>65500</v>
      </c>
      <c r="J148" s="15">
        <v>-65500</v>
      </c>
      <c r="K148" s="37" t="s">
        <v>186</v>
      </c>
      <c r="L148" s="11" t="s">
        <v>187</v>
      </c>
    </row>
    <row r="149" spans="1:12" ht="63" hidden="1" customHeight="1" x14ac:dyDescent="0.25">
      <c r="A149" s="8"/>
      <c r="B149" s="8">
        <v>60</v>
      </c>
      <c r="C149" s="50" t="s">
        <v>183</v>
      </c>
      <c r="D149" s="16">
        <v>46108700</v>
      </c>
      <c r="E149" s="11" t="s">
        <v>184</v>
      </c>
      <c r="F149" s="11" t="s">
        <v>195</v>
      </c>
      <c r="G149" s="12">
        <v>241653</v>
      </c>
      <c r="H149" s="13" t="s">
        <v>24</v>
      </c>
      <c r="I149" s="14">
        <v>1100000</v>
      </c>
      <c r="J149" s="15">
        <v>-1100000</v>
      </c>
      <c r="K149" s="37" t="s">
        <v>186</v>
      </c>
      <c r="L149" s="11" t="s">
        <v>187</v>
      </c>
    </row>
    <row r="150" spans="1:12" ht="63" hidden="1" customHeight="1" x14ac:dyDescent="0.25">
      <c r="A150" s="8"/>
      <c r="B150" s="8">
        <v>60</v>
      </c>
      <c r="C150" s="50" t="s">
        <v>183</v>
      </c>
      <c r="D150" s="16">
        <v>46108700</v>
      </c>
      <c r="E150" s="11" t="s">
        <v>184</v>
      </c>
      <c r="F150" s="11" t="s">
        <v>196</v>
      </c>
      <c r="G150" s="12">
        <v>241683</v>
      </c>
      <c r="H150" s="13" t="s">
        <v>79</v>
      </c>
      <c r="I150" s="14">
        <v>2207675</v>
      </c>
      <c r="J150" s="15">
        <v>-2207675</v>
      </c>
      <c r="K150" s="37" t="s">
        <v>186</v>
      </c>
      <c r="L150" s="11" t="s">
        <v>197</v>
      </c>
    </row>
    <row r="151" spans="1:12" ht="63" hidden="1" customHeight="1" x14ac:dyDescent="0.25">
      <c r="A151" s="8"/>
      <c r="B151" s="8">
        <v>60</v>
      </c>
      <c r="C151" s="50" t="s">
        <v>183</v>
      </c>
      <c r="D151" s="16">
        <v>46108700</v>
      </c>
      <c r="E151" s="11" t="s">
        <v>184</v>
      </c>
      <c r="F151" s="11" t="s">
        <v>198</v>
      </c>
      <c r="G151" s="12">
        <v>241683</v>
      </c>
      <c r="H151" s="13" t="s">
        <v>36</v>
      </c>
      <c r="I151" s="14">
        <v>-3379900</v>
      </c>
      <c r="J151" s="15">
        <v>-3379900</v>
      </c>
      <c r="K151" s="37" t="s">
        <v>186</v>
      </c>
      <c r="L151" s="11" t="s">
        <v>197</v>
      </c>
    </row>
    <row r="152" spans="1:12" ht="63" hidden="1" customHeight="1" x14ac:dyDescent="0.25">
      <c r="A152" s="8"/>
      <c r="B152" s="8">
        <v>60</v>
      </c>
      <c r="C152" s="50" t="s">
        <v>183</v>
      </c>
      <c r="D152" s="16">
        <v>46108700</v>
      </c>
      <c r="E152" s="11" t="s">
        <v>184</v>
      </c>
      <c r="F152" s="11" t="s">
        <v>199</v>
      </c>
      <c r="G152" s="12">
        <v>241683</v>
      </c>
      <c r="H152" s="13" t="s">
        <v>36</v>
      </c>
      <c r="I152" s="14">
        <v>-1338125</v>
      </c>
      <c r="J152" s="15">
        <v>-1338125</v>
      </c>
      <c r="K152" s="37" t="s">
        <v>186</v>
      </c>
      <c r="L152" s="11" t="s">
        <v>197</v>
      </c>
    </row>
    <row r="153" spans="1:12" ht="63" hidden="1" customHeight="1" x14ac:dyDescent="0.25">
      <c r="A153" s="8"/>
      <c r="B153" s="8">
        <v>60</v>
      </c>
      <c r="C153" s="50" t="s">
        <v>183</v>
      </c>
      <c r="D153" s="16">
        <v>46108700</v>
      </c>
      <c r="E153" s="11" t="s">
        <v>184</v>
      </c>
      <c r="F153" s="11" t="s">
        <v>200</v>
      </c>
      <c r="G153" s="12">
        <v>241683</v>
      </c>
      <c r="H153" s="13" t="s">
        <v>36</v>
      </c>
      <c r="I153" s="14">
        <v>12938500</v>
      </c>
      <c r="J153" s="15">
        <v>-12938500</v>
      </c>
      <c r="K153" s="37" t="s">
        <v>186</v>
      </c>
      <c r="L153" s="11" t="s">
        <v>197</v>
      </c>
    </row>
    <row r="154" spans="1:12" ht="84" hidden="1" customHeight="1" x14ac:dyDescent="0.25">
      <c r="A154" s="8"/>
      <c r="B154" s="8">
        <v>60</v>
      </c>
      <c r="C154" s="34" t="s">
        <v>201</v>
      </c>
      <c r="D154" s="16">
        <v>196000000</v>
      </c>
      <c r="E154" s="11" t="s">
        <v>202</v>
      </c>
      <c r="F154" s="11" t="s">
        <v>203</v>
      </c>
      <c r="G154" s="12">
        <v>241460</v>
      </c>
      <c r="H154" s="13" t="s">
        <v>79</v>
      </c>
      <c r="I154" s="14">
        <v>195700000</v>
      </c>
      <c r="J154" s="15">
        <v>-195700000</v>
      </c>
      <c r="K154" s="37" t="s">
        <v>202</v>
      </c>
      <c r="L154" s="11" t="s">
        <v>204</v>
      </c>
    </row>
    <row r="155" spans="1:12" ht="84" hidden="1" customHeight="1" x14ac:dyDescent="0.25">
      <c r="A155" s="8"/>
      <c r="B155" s="8">
        <v>60</v>
      </c>
      <c r="C155" s="34" t="s">
        <v>201</v>
      </c>
      <c r="D155" s="16">
        <v>4000000</v>
      </c>
      <c r="E155" s="11" t="s">
        <v>202</v>
      </c>
      <c r="F155" s="11" t="s">
        <v>205</v>
      </c>
      <c r="G155" s="8"/>
      <c r="H155" s="28" t="s">
        <v>206</v>
      </c>
      <c r="I155" s="14">
        <v>3813937.62</v>
      </c>
      <c r="J155" s="15">
        <v>-3813937.62</v>
      </c>
      <c r="K155" s="37" t="s">
        <v>202</v>
      </c>
      <c r="L155" s="11" t="s">
        <v>207</v>
      </c>
    </row>
    <row r="156" spans="1:12" ht="42" customHeight="1" x14ac:dyDescent="0.25">
      <c r="A156" s="8">
        <v>2</v>
      </c>
      <c r="B156" s="8">
        <v>60</v>
      </c>
      <c r="C156" s="37" t="s">
        <v>208</v>
      </c>
      <c r="D156" s="10">
        <v>6340000</v>
      </c>
      <c r="E156" s="11" t="s">
        <v>134</v>
      </c>
      <c r="F156" s="11" t="s">
        <v>209</v>
      </c>
      <c r="G156" s="12">
        <v>241157</v>
      </c>
      <c r="H156" s="13" t="s">
        <v>36</v>
      </c>
      <c r="I156" s="14">
        <v>6120000</v>
      </c>
      <c r="J156" s="15">
        <v>-6120000</v>
      </c>
      <c r="K156" s="11" t="s">
        <v>134</v>
      </c>
      <c r="L156" s="11" t="s">
        <v>107</v>
      </c>
    </row>
    <row r="157" spans="1:12" ht="63" hidden="1" customHeight="1" x14ac:dyDescent="0.25">
      <c r="A157" s="8"/>
      <c r="B157" s="8">
        <v>60</v>
      </c>
      <c r="C157" s="36" t="s">
        <v>210</v>
      </c>
      <c r="D157" s="22">
        <v>68400000</v>
      </c>
      <c r="E157" s="11" t="s">
        <v>105</v>
      </c>
      <c r="F157" s="11" t="s">
        <v>211</v>
      </c>
      <c r="G157" s="12">
        <v>241330</v>
      </c>
      <c r="H157" s="13" t="s">
        <v>36</v>
      </c>
      <c r="I157" s="14">
        <v>-7878170</v>
      </c>
      <c r="J157" s="15">
        <v>-7878170</v>
      </c>
      <c r="K157" s="37" t="s">
        <v>131</v>
      </c>
      <c r="L157" s="11" t="s">
        <v>132</v>
      </c>
    </row>
    <row r="158" spans="1:12" ht="126" hidden="1" customHeight="1" x14ac:dyDescent="0.25">
      <c r="A158" s="8"/>
      <c r="B158" s="8">
        <v>60</v>
      </c>
      <c r="C158" s="36" t="s">
        <v>210</v>
      </c>
      <c r="D158" s="22">
        <v>68400000</v>
      </c>
      <c r="E158" s="11" t="s">
        <v>212</v>
      </c>
      <c r="F158" s="11" t="s">
        <v>213</v>
      </c>
      <c r="G158" s="12">
        <v>241112</v>
      </c>
      <c r="H158" s="13" t="s">
        <v>36</v>
      </c>
      <c r="I158" s="14">
        <v>38830000</v>
      </c>
      <c r="J158" s="15">
        <v>-38830000</v>
      </c>
      <c r="K158" s="37" t="s">
        <v>131</v>
      </c>
      <c r="L158" s="11" t="s">
        <v>132</v>
      </c>
    </row>
    <row r="159" spans="1:12" ht="105" hidden="1" customHeight="1" x14ac:dyDescent="0.25">
      <c r="A159" s="8"/>
      <c r="B159" s="8">
        <v>60</v>
      </c>
      <c r="C159" s="34" t="s">
        <v>214</v>
      </c>
      <c r="D159" s="16">
        <v>61382000</v>
      </c>
      <c r="E159" s="11" t="s">
        <v>215</v>
      </c>
      <c r="F159" s="11" t="s">
        <v>216</v>
      </c>
      <c r="G159" s="12">
        <v>241411</v>
      </c>
      <c r="H159" s="13" t="s">
        <v>36</v>
      </c>
      <c r="I159" s="14">
        <v>34900000</v>
      </c>
      <c r="J159" s="15">
        <v>-34900000</v>
      </c>
      <c r="K159" s="37" t="s">
        <v>152</v>
      </c>
      <c r="L159" s="11" t="s">
        <v>217</v>
      </c>
    </row>
    <row r="160" spans="1:12" ht="105" hidden="1" customHeight="1" x14ac:dyDescent="0.25">
      <c r="A160" s="8"/>
      <c r="B160" s="8">
        <v>60</v>
      </c>
      <c r="C160" s="34" t="s">
        <v>214</v>
      </c>
      <c r="D160" s="16">
        <v>61382000</v>
      </c>
      <c r="E160" s="11" t="s">
        <v>215</v>
      </c>
      <c r="F160" s="11" t="s">
        <v>218</v>
      </c>
      <c r="G160" s="12">
        <v>241411</v>
      </c>
      <c r="H160" s="13" t="s">
        <v>36</v>
      </c>
      <c r="I160" s="14">
        <v>23000000</v>
      </c>
      <c r="J160" s="15">
        <v>-23000000</v>
      </c>
      <c r="K160" s="37" t="s">
        <v>186</v>
      </c>
      <c r="L160" s="11" t="s">
        <v>187</v>
      </c>
    </row>
    <row r="161" spans="1:12" ht="84" hidden="1" customHeight="1" x14ac:dyDescent="0.25">
      <c r="A161" s="8"/>
      <c r="B161" s="8">
        <v>60</v>
      </c>
      <c r="C161" s="34" t="s">
        <v>220</v>
      </c>
      <c r="D161" s="16">
        <v>71000000</v>
      </c>
      <c r="E161" s="11" t="s">
        <v>219</v>
      </c>
      <c r="F161" s="11" t="s">
        <v>221</v>
      </c>
      <c r="G161" s="12">
        <v>241112</v>
      </c>
      <c r="H161" s="13" t="s">
        <v>36</v>
      </c>
      <c r="I161" s="14">
        <v>-8028080</v>
      </c>
      <c r="J161" s="15">
        <v>-8028080</v>
      </c>
      <c r="K161" s="37" t="s">
        <v>131</v>
      </c>
      <c r="L161" s="11" t="s">
        <v>132</v>
      </c>
    </row>
    <row r="162" spans="1:12" ht="84" hidden="1" customHeight="1" x14ac:dyDescent="0.25">
      <c r="A162" s="8"/>
      <c r="B162" s="8">
        <v>60</v>
      </c>
      <c r="C162" s="34" t="s">
        <v>220</v>
      </c>
      <c r="D162" s="16">
        <v>71000000</v>
      </c>
      <c r="E162" s="11" t="s">
        <v>219</v>
      </c>
      <c r="F162" s="11" t="s">
        <v>222</v>
      </c>
      <c r="G162" s="12">
        <v>241112</v>
      </c>
      <c r="H162" s="13" t="s">
        <v>36</v>
      </c>
      <c r="I162" s="14">
        <v>-7365455.8099999996</v>
      </c>
      <c r="J162" s="15">
        <v>-7365455.8099999996</v>
      </c>
      <c r="K162" s="37" t="s">
        <v>131</v>
      </c>
      <c r="L162" s="11" t="s">
        <v>132</v>
      </c>
    </row>
    <row r="163" spans="1:12" ht="84" hidden="1" customHeight="1" x14ac:dyDescent="0.25">
      <c r="A163" s="8"/>
      <c r="B163" s="8">
        <v>60</v>
      </c>
      <c r="C163" s="34" t="s">
        <v>220</v>
      </c>
      <c r="D163" s="16">
        <v>71000000</v>
      </c>
      <c r="E163" s="11" t="s">
        <v>219</v>
      </c>
      <c r="F163" s="11" t="s">
        <v>223</v>
      </c>
      <c r="G163" s="12">
        <v>241112</v>
      </c>
      <c r="H163" s="13" t="s">
        <v>36</v>
      </c>
      <c r="I163" s="14">
        <v>-4871199.6100000003</v>
      </c>
      <c r="J163" s="15">
        <v>-4871199.6100000003</v>
      </c>
      <c r="K163" s="37" t="s">
        <v>131</v>
      </c>
      <c r="L163" s="11" t="s">
        <v>132</v>
      </c>
    </row>
    <row r="164" spans="1:12" ht="84" hidden="1" customHeight="1" x14ac:dyDescent="0.25">
      <c r="A164" s="8"/>
      <c r="B164" s="8">
        <v>60</v>
      </c>
      <c r="C164" s="34" t="s">
        <v>220</v>
      </c>
      <c r="D164" s="16">
        <v>71000000</v>
      </c>
      <c r="E164" s="11" t="s">
        <v>219</v>
      </c>
      <c r="F164" s="11" t="s">
        <v>224</v>
      </c>
      <c r="G164" s="12">
        <v>241112</v>
      </c>
      <c r="H164" s="13" t="s">
        <v>79</v>
      </c>
      <c r="I164" s="14">
        <v>-242141</v>
      </c>
      <c r="J164" s="15">
        <v>-242141</v>
      </c>
      <c r="K164" s="37" t="s">
        <v>131</v>
      </c>
      <c r="L164" s="11" t="s">
        <v>132</v>
      </c>
    </row>
    <row r="165" spans="1:12" ht="84" hidden="1" customHeight="1" x14ac:dyDescent="0.25">
      <c r="A165" s="8"/>
      <c r="B165" s="8">
        <v>60</v>
      </c>
      <c r="C165" s="34" t="s">
        <v>220</v>
      </c>
      <c r="D165" s="16">
        <v>71000000</v>
      </c>
      <c r="E165" s="11" t="s">
        <v>219</v>
      </c>
      <c r="F165" s="11" t="s">
        <v>225</v>
      </c>
      <c r="G165" s="12">
        <v>241112</v>
      </c>
      <c r="H165" s="13" t="s">
        <v>26</v>
      </c>
      <c r="I165" s="14">
        <v>-5741318.3099999996</v>
      </c>
      <c r="J165" s="15">
        <v>-5741318.3099999996</v>
      </c>
      <c r="K165" s="37" t="s">
        <v>131</v>
      </c>
      <c r="L165" s="11" t="s">
        <v>132</v>
      </c>
    </row>
    <row r="166" spans="1:12" ht="84" hidden="1" customHeight="1" x14ac:dyDescent="0.25">
      <c r="A166" s="8"/>
      <c r="B166" s="8">
        <v>60</v>
      </c>
      <c r="C166" s="34" t="s">
        <v>220</v>
      </c>
      <c r="D166" s="16">
        <v>71000000</v>
      </c>
      <c r="E166" s="11" t="s">
        <v>219</v>
      </c>
      <c r="F166" s="11" t="s">
        <v>226</v>
      </c>
      <c r="G166" s="12">
        <v>241112</v>
      </c>
      <c r="H166" s="13" t="s">
        <v>79</v>
      </c>
      <c r="I166" s="14">
        <v>-3759984.84</v>
      </c>
      <c r="J166" s="15">
        <v>-3759984.84</v>
      </c>
      <c r="K166" s="37" t="s">
        <v>131</v>
      </c>
      <c r="L166" s="11" t="s">
        <v>132</v>
      </c>
    </row>
    <row r="167" spans="1:12" ht="84" hidden="1" customHeight="1" x14ac:dyDescent="0.25">
      <c r="A167" s="8"/>
      <c r="B167" s="8">
        <v>60</v>
      </c>
      <c r="C167" s="34" t="s">
        <v>220</v>
      </c>
      <c r="D167" s="16">
        <v>71000000</v>
      </c>
      <c r="E167" s="11" t="s">
        <v>219</v>
      </c>
      <c r="F167" s="11" t="s">
        <v>227</v>
      </c>
      <c r="G167" s="12">
        <v>241112</v>
      </c>
      <c r="H167" s="13" t="s">
        <v>79</v>
      </c>
      <c r="I167" s="14">
        <v>-9492059.0299999993</v>
      </c>
      <c r="J167" s="15">
        <v>-9492059.0299999993</v>
      </c>
      <c r="K167" s="37" t="s">
        <v>131</v>
      </c>
      <c r="L167" s="11" t="s">
        <v>132</v>
      </c>
    </row>
    <row r="168" spans="1:12" ht="84" hidden="1" customHeight="1" x14ac:dyDescent="0.25">
      <c r="A168" s="8"/>
      <c r="B168" s="8">
        <v>60</v>
      </c>
      <c r="C168" s="34" t="s">
        <v>220</v>
      </c>
      <c r="D168" s="16">
        <v>71000000</v>
      </c>
      <c r="E168" s="11" t="s">
        <v>219</v>
      </c>
      <c r="F168" s="11" t="s">
        <v>228</v>
      </c>
      <c r="G168" s="12">
        <v>241112</v>
      </c>
      <c r="H168" s="13" t="s">
        <v>79</v>
      </c>
      <c r="I168" s="14">
        <v>-386792.89</v>
      </c>
      <c r="J168" s="15">
        <v>-386792.89</v>
      </c>
      <c r="K168" s="37" t="s">
        <v>131</v>
      </c>
      <c r="L168" s="11" t="s">
        <v>132</v>
      </c>
    </row>
    <row r="169" spans="1:12" ht="84" hidden="1" customHeight="1" x14ac:dyDescent="0.25">
      <c r="A169" s="8"/>
      <c r="B169" s="8">
        <v>60</v>
      </c>
      <c r="C169" s="34" t="s">
        <v>220</v>
      </c>
      <c r="D169" s="16">
        <v>71000000</v>
      </c>
      <c r="E169" s="11" t="s">
        <v>219</v>
      </c>
      <c r="F169" s="11" t="s">
        <v>229</v>
      </c>
      <c r="G169" s="12">
        <v>241112</v>
      </c>
      <c r="H169" s="13" t="s">
        <v>79</v>
      </c>
      <c r="I169" s="14">
        <v>-13453596.779999999</v>
      </c>
      <c r="J169" s="15">
        <v>-13453596.779999999</v>
      </c>
      <c r="K169" s="37" t="s">
        <v>131</v>
      </c>
      <c r="L169" s="11" t="s">
        <v>132</v>
      </c>
    </row>
    <row r="170" spans="1:12" ht="84" hidden="1" customHeight="1" x14ac:dyDescent="0.25">
      <c r="A170" s="8"/>
      <c r="B170" s="8">
        <v>60</v>
      </c>
      <c r="C170" s="34" t="s">
        <v>220</v>
      </c>
      <c r="D170" s="16">
        <v>71000000</v>
      </c>
      <c r="E170" s="11" t="s">
        <v>219</v>
      </c>
      <c r="F170" s="11" t="s">
        <v>230</v>
      </c>
      <c r="G170" s="12">
        <v>241112</v>
      </c>
      <c r="H170" s="13" t="s">
        <v>36</v>
      </c>
      <c r="I170" s="14">
        <v>-16161116.67</v>
      </c>
      <c r="J170" s="15">
        <v>-16161116.67</v>
      </c>
      <c r="K170" s="37" t="s">
        <v>131</v>
      </c>
      <c r="L170" s="11" t="s">
        <v>132</v>
      </c>
    </row>
    <row r="171" spans="1:12" ht="105" hidden="1" customHeight="1" x14ac:dyDescent="0.25">
      <c r="A171" s="8"/>
      <c r="B171" s="8">
        <v>60</v>
      </c>
      <c r="C171" s="34" t="s">
        <v>231</v>
      </c>
      <c r="D171" s="10">
        <v>2463000</v>
      </c>
      <c r="E171" s="11" t="s">
        <v>34</v>
      </c>
      <c r="F171" s="11" t="s">
        <v>232</v>
      </c>
      <c r="G171" s="12">
        <v>241631</v>
      </c>
      <c r="H171" s="13" t="s">
        <v>36</v>
      </c>
      <c r="I171" s="14">
        <v>-2063035</v>
      </c>
      <c r="J171" s="15">
        <v>-2063035</v>
      </c>
      <c r="K171" s="37" t="s">
        <v>34</v>
      </c>
      <c r="L171" s="11" t="s">
        <v>233</v>
      </c>
    </row>
    <row r="172" spans="1:12" ht="105" hidden="1" customHeight="1" x14ac:dyDescent="0.25">
      <c r="A172" s="8"/>
      <c r="B172" s="8">
        <v>60</v>
      </c>
      <c r="C172" s="34" t="s">
        <v>234</v>
      </c>
      <c r="D172" s="16">
        <v>12403600</v>
      </c>
      <c r="E172" s="11" t="s">
        <v>34</v>
      </c>
      <c r="F172" s="11" t="s">
        <v>235</v>
      </c>
      <c r="G172" s="12">
        <v>241631</v>
      </c>
      <c r="H172" s="13" t="s">
        <v>36</v>
      </c>
      <c r="I172" s="14">
        <v>927350</v>
      </c>
      <c r="J172" s="15">
        <v>-927350</v>
      </c>
      <c r="K172" s="37" t="s">
        <v>34</v>
      </c>
      <c r="L172" s="11" t="s">
        <v>233</v>
      </c>
    </row>
    <row r="173" spans="1:12" ht="105" hidden="1" customHeight="1" x14ac:dyDescent="0.25">
      <c r="A173" s="8"/>
      <c r="B173" s="8">
        <v>60</v>
      </c>
      <c r="C173" s="34" t="s">
        <v>234</v>
      </c>
      <c r="D173" s="16">
        <v>12403600</v>
      </c>
      <c r="E173" s="11" t="s">
        <v>34</v>
      </c>
      <c r="F173" s="11" t="s">
        <v>236</v>
      </c>
      <c r="G173" s="12">
        <v>241631</v>
      </c>
      <c r="H173" s="13" t="s">
        <v>36</v>
      </c>
      <c r="I173" s="14">
        <v>1360000</v>
      </c>
      <c r="J173" s="15">
        <v>-1360000</v>
      </c>
      <c r="K173" s="37" t="s">
        <v>34</v>
      </c>
      <c r="L173" s="11" t="s">
        <v>233</v>
      </c>
    </row>
    <row r="174" spans="1:12" ht="105" hidden="1" customHeight="1" x14ac:dyDescent="0.25">
      <c r="A174" s="8"/>
      <c r="B174" s="8">
        <v>60</v>
      </c>
      <c r="C174" s="34" t="s">
        <v>234</v>
      </c>
      <c r="D174" s="16">
        <v>12403600</v>
      </c>
      <c r="E174" s="11" t="s">
        <v>34</v>
      </c>
      <c r="F174" s="11" t="s">
        <v>237</v>
      </c>
      <c r="G174" s="12">
        <v>241631</v>
      </c>
      <c r="H174" s="13" t="s">
        <v>36</v>
      </c>
      <c r="I174" s="14">
        <v>1035000</v>
      </c>
      <c r="J174" s="15">
        <v>-1035000</v>
      </c>
      <c r="K174" s="37" t="s">
        <v>34</v>
      </c>
      <c r="L174" s="11" t="s">
        <v>233</v>
      </c>
    </row>
    <row r="175" spans="1:12" ht="105" hidden="1" customHeight="1" x14ac:dyDescent="0.25">
      <c r="A175" s="8"/>
      <c r="B175" s="8">
        <v>60</v>
      </c>
      <c r="C175" s="34" t="s">
        <v>234</v>
      </c>
      <c r="D175" s="16">
        <v>12403600</v>
      </c>
      <c r="E175" s="11" t="s">
        <v>34</v>
      </c>
      <c r="F175" s="11" t="s">
        <v>238</v>
      </c>
      <c r="G175" s="12">
        <v>241631</v>
      </c>
      <c r="H175" s="13" t="s">
        <v>79</v>
      </c>
      <c r="I175" s="14">
        <v>188535</v>
      </c>
      <c r="J175" s="15">
        <v>-188535</v>
      </c>
      <c r="K175" s="37" t="s">
        <v>34</v>
      </c>
      <c r="L175" s="11" t="s">
        <v>233</v>
      </c>
    </row>
    <row r="176" spans="1:12" ht="105" hidden="1" customHeight="1" x14ac:dyDescent="0.25">
      <c r="A176" s="8"/>
      <c r="B176" s="8">
        <v>60</v>
      </c>
      <c r="C176" s="34" t="s">
        <v>234</v>
      </c>
      <c r="D176" s="16">
        <v>12403600</v>
      </c>
      <c r="E176" s="11" t="s">
        <v>34</v>
      </c>
      <c r="F176" s="11" t="s">
        <v>239</v>
      </c>
      <c r="G176" s="12">
        <v>241631</v>
      </c>
      <c r="H176" s="13" t="s">
        <v>36</v>
      </c>
      <c r="I176" s="14">
        <v>-1064800</v>
      </c>
      <c r="J176" s="15">
        <v>-1064800</v>
      </c>
      <c r="K176" s="37" t="s">
        <v>34</v>
      </c>
      <c r="L176" s="11" t="s">
        <v>233</v>
      </c>
    </row>
    <row r="177" spans="1:12" ht="105" hidden="1" customHeight="1" x14ac:dyDescent="0.25">
      <c r="A177" s="8"/>
      <c r="B177" s="8">
        <v>60</v>
      </c>
      <c r="C177" s="34" t="s">
        <v>234</v>
      </c>
      <c r="D177" s="16">
        <v>12403600</v>
      </c>
      <c r="E177" s="11" t="s">
        <v>34</v>
      </c>
      <c r="F177" s="11" t="s">
        <v>240</v>
      </c>
      <c r="G177" s="12">
        <v>241631</v>
      </c>
      <c r="H177" s="13" t="s">
        <v>36</v>
      </c>
      <c r="I177" s="14">
        <v>609000</v>
      </c>
      <c r="J177" s="15">
        <v>-609000</v>
      </c>
      <c r="K177" s="37" t="s">
        <v>34</v>
      </c>
      <c r="L177" s="11" t="s">
        <v>233</v>
      </c>
    </row>
    <row r="178" spans="1:12" ht="105" hidden="1" customHeight="1" x14ac:dyDescent="0.25">
      <c r="A178" s="8"/>
      <c r="B178" s="8">
        <v>60</v>
      </c>
      <c r="C178" s="34" t="s">
        <v>234</v>
      </c>
      <c r="D178" s="16">
        <v>12403600</v>
      </c>
      <c r="E178" s="11" t="s">
        <v>34</v>
      </c>
      <c r="F178" s="11" t="s">
        <v>241</v>
      </c>
      <c r="G178" s="12">
        <v>241631</v>
      </c>
      <c r="H178" s="13" t="s">
        <v>26</v>
      </c>
      <c r="I178" s="14">
        <v>300000</v>
      </c>
      <c r="J178" s="15">
        <v>-300000</v>
      </c>
      <c r="K178" s="37" t="s">
        <v>34</v>
      </c>
      <c r="L178" s="11" t="s">
        <v>233</v>
      </c>
    </row>
    <row r="179" spans="1:12" ht="105" hidden="1" customHeight="1" x14ac:dyDescent="0.25">
      <c r="A179" s="8"/>
      <c r="B179" s="8">
        <v>60</v>
      </c>
      <c r="C179" s="34" t="s">
        <v>234</v>
      </c>
      <c r="D179" s="16">
        <v>12403600</v>
      </c>
      <c r="E179" s="11" t="s">
        <v>34</v>
      </c>
      <c r="F179" s="11" t="s">
        <v>242</v>
      </c>
      <c r="G179" s="12">
        <v>241631</v>
      </c>
      <c r="H179" s="13" t="s">
        <v>26</v>
      </c>
      <c r="I179" s="14">
        <v>17000</v>
      </c>
      <c r="J179" s="15">
        <v>-17000</v>
      </c>
      <c r="K179" s="37" t="s">
        <v>34</v>
      </c>
      <c r="L179" s="11" t="s">
        <v>233</v>
      </c>
    </row>
    <row r="180" spans="1:12" ht="105" hidden="1" customHeight="1" x14ac:dyDescent="0.25">
      <c r="A180" s="8"/>
      <c r="B180" s="8">
        <v>60</v>
      </c>
      <c r="C180" s="34" t="s">
        <v>234</v>
      </c>
      <c r="D180" s="16">
        <v>12403600</v>
      </c>
      <c r="E180" s="11" t="s">
        <v>34</v>
      </c>
      <c r="F180" s="11" t="s">
        <v>243</v>
      </c>
      <c r="G180" s="12">
        <v>241631</v>
      </c>
      <c r="H180" s="13" t="s">
        <v>36</v>
      </c>
      <c r="I180" s="14">
        <v>481990</v>
      </c>
      <c r="J180" s="15">
        <v>-481990</v>
      </c>
      <c r="K180" s="37" t="s">
        <v>34</v>
      </c>
      <c r="L180" s="11" t="s">
        <v>233</v>
      </c>
    </row>
    <row r="181" spans="1:12" ht="126" hidden="1" customHeight="1" x14ac:dyDescent="0.25">
      <c r="A181" s="8"/>
      <c r="B181" s="8">
        <v>61</v>
      </c>
      <c r="C181" s="34" t="s">
        <v>244</v>
      </c>
      <c r="D181" s="16">
        <v>6712500</v>
      </c>
      <c r="E181" s="11" t="s">
        <v>138</v>
      </c>
      <c r="F181" s="11" t="s">
        <v>245</v>
      </c>
      <c r="G181" s="32">
        <v>241571</v>
      </c>
      <c r="H181" s="28" t="s">
        <v>173</v>
      </c>
      <c r="I181" s="14">
        <v>28000</v>
      </c>
      <c r="J181" s="15">
        <v>-168000</v>
      </c>
      <c r="K181" s="37"/>
      <c r="L181" s="11" t="s">
        <v>246</v>
      </c>
    </row>
    <row r="182" spans="1:12" ht="105" hidden="1" customHeight="1" x14ac:dyDescent="0.25">
      <c r="A182" s="8"/>
      <c r="B182" s="8">
        <v>61</v>
      </c>
      <c r="C182" s="34" t="s">
        <v>244</v>
      </c>
      <c r="D182" s="16">
        <v>6712500</v>
      </c>
      <c r="E182" s="11" t="s">
        <v>138</v>
      </c>
      <c r="F182" s="11" t="s">
        <v>245</v>
      </c>
      <c r="G182" s="32">
        <v>241571</v>
      </c>
      <c r="H182" s="28">
        <v>1</v>
      </c>
      <c r="I182" s="14">
        <v>28000</v>
      </c>
      <c r="J182" s="27">
        <f>H182*I182</f>
        <v>28000</v>
      </c>
      <c r="K182" s="48" t="s">
        <v>247</v>
      </c>
      <c r="L182" s="11" t="s">
        <v>248</v>
      </c>
    </row>
    <row r="183" spans="1:12" ht="105" hidden="1" customHeight="1" x14ac:dyDescent="0.25">
      <c r="A183" s="8"/>
      <c r="B183" s="8">
        <v>61</v>
      </c>
      <c r="C183" s="34" t="s">
        <v>244</v>
      </c>
      <c r="D183" s="16">
        <v>6712500</v>
      </c>
      <c r="E183" s="11" t="s">
        <v>138</v>
      </c>
      <c r="F183" s="11" t="s">
        <v>245</v>
      </c>
      <c r="G183" s="32">
        <v>241571</v>
      </c>
      <c r="H183" s="28">
        <v>1</v>
      </c>
      <c r="I183" s="14">
        <v>28000</v>
      </c>
      <c r="J183" s="27">
        <f t="shared" ref="J183:J187" si="10">H183*I183</f>
        <v>28000</v>
      </c>
      <c r="K183" s="48" t="s">
        <v>249</v>
      </c>
      <c r="L183" s="11" t="s">
        <v>250</v>
      </c>
    </row>
    <row r="184" spans="1:12" ht="105" hidden="1" customHeight="1" x14ac:dyDescent="0.25">
      <c r="A184" s="8"/>
      <c r="B184" s="8">
        <v>61</v>
      </c>
      <c r="C184" s="34" t="s">
        <v>244</v>
      </c>
      <c r="D184" s="16">
        <v>6712500</v>
      </c>
      <c r="E184" s="11" t="s">
        <v>138</v>
      </c>
      <c r="F184" s="11" t="s">
        <v>245</v>
      </c>
      <c r="G184" s="32">
        <v>241571</v>
      </c>
      <c r="H184" s="28">
        <v>1</v>
      </c>
      <c r="I184" s="14">
        <v>28000</v>
      </c>
      <c r="J184" s="27">
        <f t="shared" si="10"/>
        <v>28000</v>
      </c>
      <c r="K184" s="37" t="s">
        <v>251</v>
      </c>
      <c r="L184" s="11" t="s">
        <v>252</v>
      </c>
    </row>
    <row r="185" spans="1:12" ht="105" hidden="1" customHeight="1" x14ac:dyDescent="0.25">
      <c r="A185" s="8"/>
      <c r="B185" s="8">
        <v>61</v>
      </c>
      <c r="C185" s="34" t="s">
        <v>244</v>
      </c>
      <c r="D185" s="16">
        <v>6712500</v>
      </c>
      <c r="E185" s="11" t="s">
        <v>138</v>
      </c>
      <c r="F185" s="11" t="s">
        <v>245</v>
      </c>
      <c r="G185" s="32">
        <v>241571</v>
      </c>
      <c r="H185" s="28">
        <v>1</v>
      </c>
      <c r="I185" s="14">
        <v>28000</v>
      </c>
      <c r="J185" s="27">
        <f t="shared" si="10"/>
        <v>28000</v>
      </c>
      <c r="K185" s="37" t="s">
        <v>253</v>
      </c>
      <c r="L185" s="11" t="s">
        <v>254</v>
      </c>
    </row>
    <row r="186" spans="1:12" ht="105" hidden="1" customHeight="1" x14ac:dyDescent="0.25">
      <c r="A186" s="8"/>
      <c r="B186" s="8">
        <v>61</v>
      </c>
      <c r="C186" s="34" t="s">
        <v>244</v>
      </c>
      <c r="D186" s="16">
        <v>6712500</v>
      </c>
      <c r="E186" s="11" t="s">
        <v>138</v>
      </c>
      <c r="F186" s="11" t="s">
        <v>245</v>
      </c>
      <c r="G186" s="32">
        <v>241571</v>
      </c>
      <c r="H186" s="28">
        <v>1</v>
      </c>
      <c r="I186" s="14">
        <v>28000</v>
      </c>
      <c r="J186" s="27">
        <f t="shared" si="10"/>
        <v>28000</v>
      </c>
      <c r="K186" s="37" t="s">
        <v>255</v>
      </c>
      <c r="L186" s="11" t="s">
        <v>256</v>
      </c>
    </row>
    <row r="187" spans="1:12" ht="105" hidden="1" customHeight="1" x14ac:dyDescent="0.25">
      <c r="A187" s="8"/>
      <c r="B187" s="8">
        <v>61</v>
      </c>
      <c r="C187" s="34" t="s">
        <v>244</v>
      </c>
      <c r="D187" s="16">
        <v>6712500</v>
      </c>
      <c r="E187" s="11" t="s">
        <v>138</v>
      </c>
      <c r="F187" s="11" t="s">
        <v>245</v>
      </c>
      <c r="G187" s="32">
        <v>241571</v>
      </c>
      <c r="H187" s="28">
        <v>1</v>
      </c>
      <c r="I187" s="14">
        <v>28000</v>
      </c>
      <c r="J187" s="27">
        <f t="shared" si="10"/>
        <v>28000</v>
      </c>
      <c r="K187" s="37" t="s">
        <v>257</v>
      </c>
      <c r="L187" s="11" t="s">
        <v>258</v>
      </c>
    </row>
    <row r="188" spans="1:12" ht="105" hidden="1" customHeight="1" x14ac:dyDescent="0.25">
      <c r="A188" s="8"/>
      <c r="B188" s="8">
        <v>61</v>
      </c>
      <c r="C188" s="34" t="s">
        <v>244</v>
      </c>
      <c r="D188" s="16">
        <v>6712500</v>
      </c>
      <c r="E188" s="11" t="s">
        <v>138</v>
      </c>
      <c r="F188" s="11" t="s">
        <v>159</v>
      </c>
      <c r="G188" s="32">
        <v>241571</v>
      </c>
      <c r="H188" s="28" t="s">
        <v>160</v>
      </c>
      <c r="I188" s="14">
        <v>12000</v>
      </c>
      <c r="J188" s="27">
        <v>-1080000</v>
      </c>
      <c r="K188" s="37"/>
      <c r="L188" s="11"/>
    </row>
    <row r="189" spans="1:12" ht="105" hidden="1" customHeight="1" x14ac:dyDescent="0.25">
      <c r="A189" s="8"/>
      <c r="B189" s="8">
        <v>61</v>
      </c>
      <c r="C189" s="34" t="s">
        <v>244</v>
      </c>
      <c r="D189" s="16">
        <v>6712500</v>
      </c>
      <c r="E189" s="11" t="s">
        <v>138</v>
      </c>
      <c r="F189" s="11" t="s">
        <v>159</v>
      </c>
      <c r="G189" s="32">
        <v>241571</v>
      </c>
      <c r="H189" s="28">
        <v>15</v>
      </c>
      <c r="I189" s="14">
        <v>12000</v>
      </c>
      <c r="J189" s="27">
        <f>H189*I189</f>
        <v>180000</v>
      </c>
      <c r="K189" s="48" t="s">
        <v>247</v>
      </c>
      <c r="L189" s="11" t="s">
        <v>248</v>
      </c>
    </row>
    <row r="190" spans="1:12" ht="105" hidden="1" customHeight="1" x14ac:dyDescent="0.25">
      <c r="A190" s="8"/>
      <c r="B190" s="8">
        <v>61</v>
      </c>
      <c r="C190" s="34" t="s">
        <v>244</v>
      </c>
      <c r="D190" s="16">
        <v>6712500</v>
      </c>
      <c r="E190" s="11" t="s">
        <v>138</v>
      </c>
      <c r="F190" s="11" t="s">
        <v>159</v>
      </c>
      <c r="G190" s="32">
        <v>241571</v>
      </c>
      <c r="H190" s="28">
        <v>15</v>
      </c>
      <c r="I190" s="14">
        <v>12000</v>
      </c>
      <c r="J190" s="27">
        <f t="shared" ref="J190:J194" si="11">H190*I190</f>
        <v>180000</v>
      </c>
      <c r="K190" s="48" t="s">
        <v>249</v>
      </c>
      <c r="L190" s="11" t="s">
        <v>250</v>
      </c>
    </row>
    <row r="191" spans="1:12" ht="105" hidden="1" customHeight="1" x14ac:dyDescent="0.25">
      <c r="A191" s="8"/>
      <c r="B191" s="8">
        <v>61</v>
      </c>
      <c r="C191" s="34" t="s">
        <v>244</v>
      </c>
      <c r="D191" s="16">
        <v>6712500</v>
      </c>
      <c r="E191" s="11" t="s">
        <v>138</v>
      </c>
      <c r="F191" s="11" t="s">
        <v>159</v>
      </c>
      <c r="G191" s="32">
        <v>241571</v>
      </c>
      <c r="H191" s="28">
        <v>15</v>
      </c>
      <c r="I191" s="14">
        <v>12000</v>
      </c>
      <c r="J191" s="27">
        <f t="shared" si="11"/>
        <v>180000</v>
      </c>
      <c r="K191" s="37" t="s">
        <v>251</v>
      </c>
      <c r="L191" s="11" t="s">
        <v>252</v>
      </c>
    </row>
    <row r="192" spans="1:12" ht="105" hidden="1" customHeight="1" x14ac:dyDescent="0.25">
      <c r="A192" s="8"/>
      <c r="B192" s="8">
        <v>61</v>
      </c>
      <c r="C192" s="34" t="s">
        <v>244</v>
      </c>
      <c r="D192" s="16">
        <v>6712500</v>
      </c>
      <c r="E192" s="11" t="s">
        <v>138</v>
      </c>
      <c r="F192" s="11" t="s">
        <v>159</v>
      </c>
      <c r="G192" s="32">
        <v>241571</v>
      </c>
      <c r="H192" s="28">
        <v>15</v>
      </c>
      <c r="I192" s="14">
        <v>12000</v>
      </c>
      <c r="J192" s="27">
        <f t="shared" si="11"/>
        <v>180000</v>
      </c>
      <c r="K192" s="37" t="s">
        <v>253</v>
      </c>
      <c r="L192" s="11" t="s">
        <v>254</v>
      </c>
    </row>
    <row r="193" spans="1:12" ht="105" hidden="1" customHeight="1" x14ac:dyDescent="0.25">
      <c r="A193" s="8"/>
      <c r="B193" s="8">
        <v>61</v>
      </c>
      <c r="C193" s="34" t="s">
        <v>244</v>
      </c>
      <c r="D193" s="16">
        <v>6712500</v>
      </c>
      <c r="E193" s="11" t="s">
        <v>138</v>
      </c>
      <c r="F193" s="11" t="s">
        <v>159</v>
      </c>
      <c r="G193" s="32">
        <v>241571</v>
      </c>
      <c r="H193" s="28">
        <v>15</v>
      </c>
      <c r="I193" s="14">
        <v>12000</v>
      </c>
      <c r="J193" s="27">
        <f t="shared" si="11"/>
        <v>180000</v>
      </c>
      <c r="K193" s="37" t="s">
        <v>255</v>
      </c>
      <c r="L193" s="11" t="s">
        <v>256</v>
      </c>
    </row>
    <row r="194" spans="1:12" ht="105" hidden="1" customHeight="1" x14ac:dyDescent="0.25">
      <c r="A194" s="8"/>
      <c r="B194" s="8">
        <v>61</v>
      </c>
      <c r="C194" s="34" t="s">
        <v>244</v>
      </c>
      <c r="D194" s="16">
        <v>6712500</v>
      </c>
      <c r="E194" s="11" t="s">
        <v>138</v>
      </c>
      <c r="F194" s="11" t="s">
        <v>159</v>
      </c>
      <c r="G194" s="32">
        <v>241571</v>
      </c>
      <c r="H194" s="28">
        <v>15</v>
      </c>
      <c r="I194" s="14">
        <v>12000</v>
      </c>
      <c r="J194" s="27">
        <f t="shared" si="11"/>
        <v>180000</v>
      </c>
      <c r="K194" s="37" t="s">
        <v>257</v>
      </c>
      <c r="L194" s="11" t="s">
        <v>258</v>
      </c>
    </row>
    <row r="195" spans="1:12" ht="105" hidden="1" customHeight="1" x14ac:dyDescent="0.25">
      <c r="A195" s="8"/>
      <c r="B195" s="8">
        <v>61</v>
      </c>
      <c r="C195" s="34" t="s">
        <v>244</v>
      </c>
      <c r="D195" s="16">
        <v>6712500</v>
      </c>
      <c r="E195" s="11" t="s">
        <v>138</v>
      </c>
      <c r="F195" s="11" t="s">
        <v>259</v>
      </c>
      <c r="G195" s="32">
        <v>241571</v>
      </c>
      <c r="H195" s="28" t="s">
        <v>147</v>
      </c>
      <c r="I195" s="14">
        <v>17500</v>
      </c>
      <c r="J195" s="15">
        <v>-210000</v>
      </c>
      <c r="K195" s="37"/>
      <c r="L195" s="11"/>
    </row>
    <row r="196" spans="1:12" ht="105" hidden="1" customHeight="1" x14ac:dyDescent="0.25">
      <c r="A196" s="8"/>
      <c r="B196" s="8">
        <v>61</v>
      </c>
      <c r="C196" s="34" t="s">
        <v>244</v>
      </c>
      <c r="D196" s="16">
        <v>6712500</v>
      </c>
      <c r="E196" s="11" t="s">
        <v>138</v>
      </c>
      <c r="F196" s="11" t="s">
        <v>259</v>
      </c>
      <c r="G196" s="32">
        <v>241571</v>
      </c>
      <c r="H196" s="28">
        <v>2</v>
      </c>
      <c r="I196" s="14">
        <v>17500</v>
      </c>
      <c r="J196" s="15">
        <f>H196*I196</f>
        <v>35000</v>
      </c>
      <c r="K196" s="48" t="s">
        <v>247</v>
      </c>
      <c r="L196" s="11" t="s">
        <v>248</v>
      </c>
    </row>
    <row r="197" spans="1:12" ht="105" hidden="1" customHeight="1" x14ac:dyDescent="0.25">
      <c r="A197" s="8"/>
      <c r="B197" s="8">
        <v>61</v>
      </c>
      <c r="C197" s="34" t="s">
        <v>244</v>
      </c>
      <c r="D197" s="16">
        <v>6712500</v>
      </c>
      <c r="E197" s="11" t="s">
        <v>138</v>
      </c>
      <c r="F197" s="11" t="s">
        <v>259</v>
      </c>
      <c r="G197" s="32">
        <v>241571</v>
      </c>
      <c r="H197" s="28">
        <v>2</v>
      </c>
      <c r="I197" s="14">
        <v>17500</v>
      </c>
      <c r="J197" s="15">
        <f t="shared" ref="J197:J201" si="12">H197*I197</f>
        <v>35000</v>
      </c>
      <c r="K197" s="48" t="s">
        <v>249</v>
      </c>
      <c r="L197" s="11" t="s">
        <v>250</v>
      </c>
    </row>
    <row r="198" spans="1:12" ht="105" hidden="1" customHeight="1" x14ac:dyDescent="0.25">
      <c r="A198" s="8"/>
      <c r="B198" s="8">
        <v>61</v>
      </c>
      <c r="C198" s="34" t="s">
        <v>244</v>
      </c>
      <c r="D198" s="16">
        <v>6712500</v>
      </c>
      <c r="E198" s="11" t="s">
        <v>138</v>
      </c>
      <c r="F198" s="11" t="s">
        <v>259</v>
      </c>
      <c r="G198" s="32">
        <v>241571</v>
      </c>
      <c r="H198" s="28">
        <v>2</v>
      </c>
      <c r="I198" s="14">
        <v>17500</v>
      </c>
      <c r="J198" s="15">
        <f t="shared" si="12"/>
        <v>35000</v>
      </c>
      <c r="K198" s="37" t="s">
        <v>251</v>
      </c>
      <c r="L198" s="11" t="s">
        <v>252</v>
      </c>
    </row>
    <row r="199" spans="1:12" ht="105" hidden="1" customHeight="1" x14ac:dyDescent="0.25">
      <c r="A199" s="8"/>
      <c r="B199" s="8">
        <v>61</v>
      </c>
      <c r="C199" s="34" t="s">
        <v>244</v>
      </c>
      <c r="D199" s="16">
        <v>6712500</v>
      </c>
      <c r="E199" s="11" t="s">
        <v>138</v>
      </c>
      <c r="F199" s="11" t="s">
        <v>259</v>
      </c>
      <c r="G199" s="32">
        <v>241571</v>
      </c>
      <c r="H199" s="28">
        <v>2</v>
      </c>
      <c r="I199" s="14">
        <v>17500</v>
      </c>
      <c r="J199" s="15">
        <f t="shared" si="12"/>
        <v>35000</v>
      </c>
      <c r="K199" s="37" t="s">
        <v>253</v>
      </c>
      <c r="L199" s="11" t="s">
        <v>254</v>
      </c>
    </row>
    <row r="200" spans="1:12" ht="105" hidden="1" customHeight="1" x14ac:dyDescent="0.25">
      <c r="A200" s="8"/>
      <c r="B200" s="8">
        <v>61</v>
      </c>
      <c r="C200" s="34" t="s">
        <v>244</v>
      </c>
      <c r="D200" s="16">
        <v>6712500</v>
      </c>
      <c r="E200" s="11" t="s">
        <v>138</v>
      </c>
      <c r="F200" s="11" t="s">
        <v>259</v>
      </c>
      <c r="G200" s="32">
        <v>241571</v>
      </c>
      <c r="H200" s="28">
        <v>2</v>
      </c>
      <c r="I200" s="14">
        <v>17500</v>
      </c>
      <c r="J200" s="15">
        <f t="shared" si="12"/>
        <v>35000</v>
      </c>
      <c r="K200" s="37" t="s">
        <v>255</v>
      </c>
      <c r="L200" s="11" t="s">
        <v>256</v>
      </c>
    </row>
    <row r="201" spans="1:12" ht="105" hidden="1" customHeight="1" x14ac:dyDescent="0.25">
      <c r="A201" s="8"/>
      <c r="B201" s="8">
        <v>61</v>
      </c>
      <c r="C201" s="34" t="s">
        <v>244</v>
      </c>
      <c r="D201" s="16">
        <v>6712500</v>
      </c>
      <c r="E201" s="11" t="s">
        <v>138</v>
      </c>
      <c r="F201" s="11" t="s">
        <v>259</v>
      </c>
      <c r="G201" s="32">
        <v>241571</v>
      </c>
      <c r="H201" s="28">
        <v>2</v>
      </c>
      <c r="I201" s="14">
        <v>17500</v>
      </c>
      <c r="J201" s="15">
        <f t="shared" si="12"/>
        <v>35000</v>
      </c>
      <c r="K201" s="37" t="s">
        <v>257</v>
      </c>
      <c r="L201" s="11" t="s">
        <v>258</v>
      </c>
    </row>
    <row r="202" spans="1:12" ht="105" hidden="1" customHeight="1" x14ac:dyDescent="0.25">
      <c r="A202" s="8"/>
      <c r="B202" s="8">
        <v>61</v>
      </c>
      <c r="C202" s="34" t="s">
        <v>244</v>
      </c>
      <c r="D202" s="16">
        <v>6712500</v>
      </c>
      <c r="E202" s="11" t="s">
        <v>138</v>
      </c>
      <c r="F202" s="11" t="s">
        <v>169</v>
      </c>
      <c r="G202" s="32">
        <v>241571</v>
      </c>
      <c r="H202" s="28" t="s">
        <v>170</v>
      </c>
      <c r="I202" s="14">
        <v>13000</v>
      </c>
      <c r="J202" s="15">
        <v>-78000</v>
      </c>
      <c r="K202" s="37"/>
      <c r="L202" s="11"/>
    </row>
    <row r="203" spans="1:12" ht="105" hidden="1" customHeight="1" x14ac:dyDescent="0.25">
      <c r="A203" s="8"/>
      <c r="B203" s="8">
        <v>61</v>
      </c>
      <c r="C203" s="34" t="s">
        <v>244</v>
      </c>
      <c r="D203" s="16">
        <v>6712500</v>
      </c>
      <c r="E203" s="11" t="s">
        <v>138</v>
      </c>
      <c r="F203" s="11" t="s">
        <v>169</v>
      </c>
      <c r="G203" s="32">
        <v>241571</v>
      </c>
      <c r="H203" s="28">
        <v>1</v>
      </c>
      <c r="I203" s="14">
        <v>13000</v>
      </c>
      <c r="J203" s="15">
        <f>H203*I203</f>
        <v>13000</v>
      </c>
      <c r="K203" s="48" t="s">
        <v>247</v>
      </c>
      <c r="L203" s="11" t="s">
        <v>248</v>
      </c>
    </row>
    <row r="204" spans="1:12" ht="105" hidden="1" customHeight="1" x14ac:dyDescent="0.25">
      <c r="A204" s="8"/>
      <c r="B204" s="8">
        <v>61</v>
      </c>
      <c r="C204" s="34" t="s">
        <v>244</v>
      </c>
      <c r="D204" s="16">
        <v>6712500</v>
      </c>
      <c r="E204" s="11" t="s">
        <v>138</v>
      </c>
      <c r="F204" s="11" t="s">
        <v>169</v>
      </c>
      <c r="G204" s="32">
        <v>241571</v>
      </c>
      <c r="H204" s="28">
        <v>1</v>
      </c>
      <c r="I204" s="14">
        <v>13000</v>
      </c>
      <c r="J204" s="15">
        <f t="shared" ref="J204:J208" si="13">H204*I204</f>
        <v>13000</v>
      </c>
      <c r="K204" s="48" t="s">
        <v>249</v>
      </c>
      <c r="L204" s="11" t="s">
        <v>250</v>
      </c>
    </row>
    <row r="205" spans="1:12" ht="105" hidden="1" customHeight="1" x14ac:dyDescent="0.25">
      <c r="A205" s="8"/>
      <c r="B205" s="8">
        <v>61</v>
      </c>
      <c r="C205" s="34" t="s">
        <v>244</v>
      </c>
      <c r="D205" s="16">
        <v>6712500</v>
      </c>
      <c r="E205" s="11" t="s">
        <v>138</v>
      </c>
      <c r="F205" s="11" t="s">
        <v>169</v>
      </c>
      <c r="G205" s="32">
        <v>241571</v>
      </c>
      <c r="H205" s="28">
        <v>1</v>
      </c>
      <c r="I205" s="14">
        <v>13000</v>
      </c>
      <c r="J205" s="15">
        <f t="shared" si="13"/>
        <v>13000</v>
      </c>
      <c r="K205" s="37" t="s">
        <v>251</v>
      </c>
      <c r="L205" s="11" t="s">
        <v>252</v>
      </c>
    </row>
    <row r="206" spans="1:12" ht="105" hidden="1" customHeight="1" x14ac:dyDescent="0.25">
      <c r="A206" s="8"/>
      <c r="B206" s="8">
        <v>61</v>
      </c>
      <c r="C206" s="34" t="s">
        <v>244</v>
      </c>
      <c r="D206" s="16">
        <v>6712500</v>
      </c>
      <c r="E206" s="11" t="s">
        <v>138</v>
      </c>
      <c r="F206" s="11" t="s">
        <v>169</v>
      </c>
      <c r="G206" s="32">
        <v>241571</v>
      </c>
      <c r="H206" s="28">
        <v>1</v>
      </c>
      <c r="I206" s="14">
        <v>13000</v>
      </c>
      <c r="J206" s="15">
        <f t="shared" si="13"/>
        <v>13000</v>
      </c>
      <c r="K206" s="37" t="s">
        <v>253</v>
      </c>
      <c r="L206" s="11" t="s">
        <v>254</v>
      </c>
    </row>
    <row r="207" spans="1:12" ht="105" hidden="1" customHeight="1" x14ac:dyDescent="0.25">
      <c r="A207" s="8"/>
      <c r="B207" s="8">
        <v>61</v>
      </c>
      <c r="C207" s="34" t="s">
        <v>244</v>
      </c>
      <c r="D207" s="16">
        <v>6712500</v>
      </c>
      <c r="E207" s="11" t="s">
        <v>138</v>
      </c>
      <c r="F207" s="11" t="s">
        <v>169</v>
      </c>
      <c r="G207" s="32">
        <v>241571</v>
      </c>
      <c r="H207" s="28">
        <v>1</v>
      </c>
      <c r="I207" s="14">
        <v>13000</v>
      </c>
      <c r="J207" s="15">
        <f t="shared" si="13"/>
        <v>13000</v>
      </c>
      <c r="K207" s="37" t="s">
        <v>255</v>
      </c>
      <c r="L207" s="11" t="s">
        <v>256</v>
      </c>
    </row>
    <row r="208" spans="1:12" ht="105" hidden="1" customHeight="1" x14ac:dyDescent="0.25">
      <c r="A208" s="8"/>
      <c r="B208" s="8">
        <v>61</v>
      </c>
      <c r="C208" s="34" t="s">
        <v>244</v>
      </c>
      <c r="D208" s="16">
        <v>6712500</v>
      </c>
      <c r="E208" s="11" t="s">
        <v>138</v>
      </c>
      <c r="F208" s="11" t="s">
        <v>169</v>
      </c>
      <c r="G208" s="32">
        <v>241571</v>
      </c>
      <c r="H208" s="28">
        <v>1</v>
      </c>
      <c r="I208" s="14">
        <v>13000</v>
      </c>
      <c r="J208" s="15">
        <f t="shared" si="13"/>
        <v>13000</v>
      </c>
      <c r="K208" s="37" t="s">
        <v>257</v>
      </c>
      <c r="L208" s="11" t="s">
        <v>258</v>
      </c>
    </row>
    <row r="209" spans="1:12" ht="105" hidden="1" customHeight="1" x14ac:dyDescent="0.25">
      <c r="A209" s="8"/>
      <c r="B209" s="8">
        <v>61</v>
      </c>
      <c r="C209" s="34" t="s">
        <v>244</v>
      </c>
      <c r="D209" s="16">
        <v>6712500</v>
      </c>
      <c r="E209" s="11" t="s">
        <v>138</v>
      </c>
      <c r="F209" s="11" t="s">
        <v>163</v>
      </c>
      <c r="G209" s="32">
        <v>241571</v>
      </c>
      <c r="H209" s="28" t="s">
        <v>164</v>
      </c>
      <c r="I209" s="14">
        <v>5500</v>
      </c>
      <c r="J209" s="15">
        <v>-33000</v>
      </c>
      <c r="K209" s="37"/>
      <c r="L209" s="11"/>
    </row>
    <row r="210" spans="1:12" ht="105" hidden="1" customHeight="1" x14ac:dyDescent="0.25">
      <c r="A210" s="8"/>
      <c r="B210" s="8">
        <v>61</v>
      </c>
      <c r="C210" s="34" t="s">
        <v>244</v>
      </c>
      <c r="D210" s="16">
        <v>6712500</v>
      </c>
      <c r="E210" s="11" t="s">
        <v>138</v>
      </c>
      <c r="F210" s="11" t="s">
        <v>163</v>
      </c>
      <c r="G210" s="32">
        <v>241571</v>
      </c>
      <c r="H210" s="28">
        <v>1</v>
      </c>
      <c r="I210" s="14">
        <v>5500</v>
      </c>
      <c r="J210" s="15">
        <f>H210*I210</f>
        <v>5500</v>
      </c>
      <c r="K210" s="48" t="s">
        <v>247</v>
      </c>
      <c r="L210" s="11" t="s">
        <v>248</v>
      </c>
    </row>
    <row r="211" spans="1:12" ht="105" hidden="1" customHeight="1" x14ac:dyDescent="0.25">
      <c r="A211" s="8"/>
      <c r="B211" s="8">
        <v>61</v>
      </c>
      <c r="C211" s="34" t="s">
        <v>244</v>
      </c>
      <c r="D211" s="16">
        <v>6712500</v>
      </c>
      <c r="E211" s="11" t="s">
        <v>138</v>
      </c>
      <c r="F211" s="11" t="s">
        <v>163</v>
      </c>
      <c r="G211" s="32">
        <v>241571</v>
      </c>
      <c r="H211" s="28">
        <v>1</v>
      </c>
      <c r="I211" s="14">
        <v>5500</v>
      </c>
      <c r="J211" s="15">
        <f t="shared" ref="J211:J215" si="14">H211*I211</f>
        <v>5500</v>
      </c>
      <c r="K211" s="48" t="s">
        <v>249</v>
      </c>
      <c r="L211" s="11" t="s">
        <v>250</v>
      </c>
    </row>
    <row r="212" spans="1:12" ht="105" hidden="1" customHeight="1" x14ac:dyDescent="0.25">
      <c r="A212" s="8"/>
      <c r="B212" s="8">
        <v>61</v>
      </c>
      <c r="C212" s="34" t="s">
        <v>244</v>
      </c>
      <c r="D212" s="16">
        <v>6712500</v>
      </c>
      <c r="E212" s="11" t="s">
        <v>138</v>
      </c>
      <c r="F212" s="11" t="s">
        <v>163</v>
      </c>
      <c r="G212" s="32">
        <v>241571</v>
      </c>
      <c r="H212" s="28">
        <v>1</v>
      </c>
      <c r="I212" s="14">
        <v>5500</v>
      </c>
      <c r="J212" s="15">
        <f t="shared" si="14"/>
        <v>5500</v>
      </c>
      <c r="K212" s="37" t="s">
        <v>251</v>
      </c>
      <c r="L212" s="11" t="s">
        <v>252</v>
      </c>
    </row>
    <row r="213" spans="1:12" ht="105" hidden="1" customHeight="1" x14ac:dyDescent="0.25">
      <c r="A213" s="8"/>
      <c r="B213" s="8">
        <v>61</v>
      </c>
      <c r="C213" s="34" t="s">
        <v>244</v>
      </c>
      <c r="D213" s="16">
        <v>6712500</v>
      </c>
      <c r="E213" s="11" t="s">
        <v>138</v>
      </c>
      <c r="F213" s="11" t="s">
        <v>163</v>
      </c>
      <c r="G213" s="32">
        <v>241571</v>
      </c>
      <c r="H213" s="28">
        <v>1</v>
      </c>
      <c r="I213" s="14">
        <v>5500</v>
      </c>
      <c r="J213" s="15">
        <f t="shared" si="14"/>
        <v>5500</v>
      </c>
      <c r="K213" s="37" t="s">
        <v>253</v>
      </c>
      <c r="L213" s="11" t="s">
        <v>254</v>
      </c>
    </row>
    <row r="214" spans="1:12" ht="105" hidden="1" customHeight="1" x14ac:dyDescent="0.25">
      <c r="A214" s="8"/>
      <c r="B214" s="8">
        <v>61</v>
      </c>
      <c r="C214" s="34" t="s">
        <v>244</v>
      </c>
      <c r="D214" s="16">
        <v>6712500</v>
      </c>
      <c r="E214" s="11" t="s">
        <v>138</v>
      </c>
      <c r="F214" s="11" t="s">
        <v>163</v>
      </c>
      <c r="G214" s="32">
        <v>241571</v>
      </c>
      <c r="H214" s="28">
        <v>1</v>
      </c>
      <c r="I214" s="14">
        <v>5500</v>
      </c>
      <c r="J214" s="15">
        <f t="shared" si="14"/>
        <v>5500</v>
      </c>
      <c r="K214" s="37" t="s">
        <v>255</v>
      </c>
      <c r="L214" s="11" t="s">
        <v>256</v>
      </c>
    </row>
    <row r="215" spans="1:12" ht="105" hidden="1" customHeight="1" x14ac:dyDescent="0.25">
      <c r="A215" s="8"/>
      <c r="B215" s="8">
        <v>61</v>
      </c>
      <c r="C215" s="34" t="s">
        <v>244</v>
      </c>
      <c r="D215" s="16">
        <v>6712500</v>
      </c>
      <c r="E215" s="11" t="s">
        <v>138</v>
      </c>
      <c r="F215" s="11" t="s">
        <v>163</v>
      </c>
      <c r="G215" s="32">
        <v>241571</v>
      </c>
      <c r="H215" s="28">
        <v>1</v>
      </c>
      <c r="I215" s="14">
        <v>5500</v>
      </c>
      <c r="J215" s="15">
        <f t="shared" si="14"/>
        <v>5500</v>
      </c>
      <c r="K215" s="37" t="s">
        <v>257</v>
      </c>
      <c r="L215" s="11" t="s">
        <v>258</v>
      </c>
    </row>
    <row r="216" spans="1:12" ht="105" hidden="1" customHeight="1" x14ac:dyDescent="0.25">
      <c r="A216" s="8"/>
      <c r="B216" s="8">
        <v>61</v>
      </c>
      <c r="C216" s="34" t="s">
        <v>244</v>
      </c>
      <c r="D216" s="16">
        <v>6712500</v>
      </c>
      <c r="E216" s="11" t="s">
        <v>138</v>
      </c>
      <c r="F216" s="11" t="s">
        <v>174</v>
      </c>
      <c r="G216" s="32">
        <v>241571</v>
      </c>
      <c r="H216" s="28" t="s">
        <v>175</v>
      </c>
      <c r="I216" s="14">
        <v>13500</v>
      </c>
      <c r="J216" s="15">
        <v>-243000</v>
      </c>
      <c r="K216" s="37"/>
      <c r="L216" s="11"/>
    </row>
    <row r="217" spans="1:12" ht="105" hidden="1" customHeight="1" x14ac:dyDescent="0.25">
      <c r="A217" s="8"/>
      <c r="B217" s="8">
        <v>61</v>
      </c>
      <c r="C217" s="34" t="s">
        <v>244</v>
      </c>
      <c r="D217" s="16">
        <v>6712500</v>
      </c>
      <c r="E217" s="11" t="s">
        <v>138</v>
      </c>
      <c r="F217" s="11" t="s">
        <v>174</v>
      </c>
      <c r="G217" s="32">
        <v>241571</v>
      </c>
      <c r="H217" s="28">
        <v>3</v>
      </c>
      <c r="I217" s="14">
        <v>13500</v>
      </c>
      <c r="J217" s="15">
        <f>H217*I217</f>
        <v>40500</v>
      </c>
      <c r="K217" s="48" t="s">
        <v>247</v>
      </c>
      <c r="L217" s="11" t="s">
        <v>248</v>
      </c>
    </row>
    <row r="218" spans="1:12" ht="105" hidden="1" customHeight="1" x14ac:dyDescent="0.25">
      <c r="A218" s="8"/>
      <c r="B218" s="8">
        <v>61</v>
      </c>
      <c r="C218" s="34" t="s">
        <v>244</v>
      </c>
      <c r="D218" s="16">
        <v>6712500</v>
      </c>
      <c r="E218" s="11" t="s">
        <v>138</v>
      </c>
      <c r="F218" s="11" t="s">
        <v>174</v>
      </c>
      <c r="G218" s="32">
        <v>241571</v>
      </c>
      <c r="H218" s="28">
        <v>3</v>
      </c>
      <c r="I218" s="14">
        <v>13500</v>
      </c>
      <c r="J218" s="15">
        <f t="shared" ref="J218:J222" si="15">H218*I218</f>
        <v>40500</v>
      </c>
      <c r="K218" s="48" t="s">
        <v>249</v>
      </c>
      <c r="L218" s="11" t="s">
        <v>250</v>
      </c>
    </row>
    <row r="219" spans="1:12" ht="105" hidden="1" customHeight="1" x14ac:dyDescent="0.25">
      <c r="A219" s="8"/>
      <c r="B219" s="8">
        <v>61</v>
      </c>
      <c r="C219" s="34" t="s">
        <v>244</v>
      </c>
      <c r="D219" s="16">
        <v>6712500</v>
      </c>
      <c r="E219" s="11" t="s">
        <v>138</v>
      </c>
      <c r="F219" s="11" t="s">
        <v>174</v>
      </c>
      <c r="G219" s="32">
        <v>241571</v>
      </c>
      <c r="H219" s="28">
        <v>3</v>
      </c>
      <c r="I219" s="14">
        <v>13500</v>
      </c>
      <c r="J219" s="15">
        <f t="shared" si="15"/>
        <v>40500</v>
      </c>
      <c r="K219" s="37" t="s">
        <v>251</v>
      </c>
      <c r="L219" s="11" t="s">
        <v>252</v>
      </c>
    </row>
    <row r="220" spans="1:12" ht="105" hidden="1" customHeight="1" x14ac:dyDescent="0.25">
      <c r="A220" s="8"/>
      <c r="B220" s="8">
        <v>61</v>
      </c>
      <c r="C220" s="34" t="s">
        <v>244</v>
      </c>
      <c r="D220" s="16">
        <v>6712500</v>
      </c>
      <c r="E220" s="11" t="s">
        <v>138</v>
      </c>
      <c r="F220" s="11" t="s">
        <v>174</v>
      </c>
      <c r="G220" s="32">
        <v>241571</v>
      </c>
      <c r="H220" s="28">
        <v>3</v>
      </c>
      <c r="I220" s="14">
        <v>13500</v>
      </c>
      <c r="J220" s="15">
        <f t="shared" si="15"/>
        <v>40500</v>
      </c>
      <c r="K220" s="37" t="s">
        <v>253</v>
      </c>
      <c r="L220" s="11" t="s">
        <v>254</v>
      </c>
    </row>
    <row r="221" spans="1:12" ht="105" hidden="1" customHeight="1" x14ac:dyDescent="0.25">
      <c r="A221" s="8"/>
      <c r="B221" s="8">
        <v>61</v>
      </c>
      <c r="C221" s="34" t="s">
        <v>244</v>
      </c>
      <c r="D221" s="16">
        <v>6712500</v>
      </c>
      <c r="E221" s="11" t="s">
        <v>138</v>
      </c>
      <c r="F221" s="11" t="s">
        <v>174</v>
      </c>
      <c r="G221" s="32">
        <v>241571</v>
      </c>
      <c r="H221" s="28">
        <v>3</v>
      </c>
      <c r="I221" s="14">
        <v>13500</v>
      </c>
      <c r="J221" s="15">
        <f t="shared" si="15"/>
        <v>40500</v>
      </c>
      <c r="K221" s="37" t="s">
        <v>255</v>
      </c>
      <c r="L221" s="11" t="s">
        <v>256</v>
      </c>
    </row>
    <row r="222" spans="1:12" ht="105" hidden="1" customHeight="1" x14ac:dyDescent="0.25">
      <c r="A222" s="8"/>
      <c r="B222" s="8">
        <v>61</v>
      </c>
      <c r="C222" s="34" t="s">
        <v>244</v>
      </c>
      <c r="D222" s="16">
        <v>6712500</v>
      </c>
      <c r="E222" s="11" t="s">
        <v>138</v>
      </c>
      <c r="F222" s="11" t="s">
        <v>174</v>
      </c>
      <c r="G222" s="32">
        <v>241571</v>
      </c>
      <c r="H222" s="28">
        <v>3</v>
      </c>
      <c r="I222" s="14">
        <v>13500</v>
      </c>
      <c r="J222" s="15">
        <f t="shared" si="15"/>
        <v>40500</v>
      </c>
      <c r="K222" s="37" t="s">
        <v>257</v>
      </c>
      <c r="L222" s="11" t="s">
        <v>258</v>
      </c>
    </row>
    <row r="223" spans="1:12" ht="105" hidden="1" customHeight="1" x14ac:dyDescent="0.25">
      <c r="A223" s="8"/>
      <c r="B223" s="8">
        <v>61</v>
      </c>
      <c r="C223" s="34" t="s">
        <v>244</v>
      </c>
      <c r="D223" s="16">
        <v>6712500</v>
      </c>
      <c r="E223" s="11" t="s">
        <v>138</v>
      </c>
      <c r="F223" s="11" t="s">
        <v>171</v>
      </c>
      <c r="G223" s="32">
        <v>241571</v>
      </c>
      <c r="H223" s="28" t="s">
        <v>164</v>
      </c>
      <c r="I223" s="14">
        <v>9500</v>
      </c>
      <c r="J223" s="15">
        <v>-57000</v>
      </c>
      <c r="K223" s="37"/>
      <c r="L223" s="11"/>
    </row>
    <row r="224" spans="1:12" ht="105" hidden="1" customHeight="1" x14ac:dyDescent="0.25">
      <c r="A224" s="8"/>
      <c r="B224" s="8">
        <v>61</v>
      </c>
      <c r="C224" s="34" t="s">
        <v>244</v>
      </c>
      <c r="D224" s="16">
        <v>6712500</v>
      </c>
      <c r="E224" s="11" t="s">
        <v>138</v>
      </c>
      <c r="F224" s="11" t="s">
        <v>171</v>
      </c>
      <c r="G224" s="32">
        <v>241571</v>
      </c>
      <c r="H224" s="28">
        <v>1</v>
      </c>
      <c r="I224" s="14">
        <v>9500</v>
      </c>
      <c r="J224" s="15">
        <f>H224*I224</f>
        <v>9500</v>
      </c>
      <c r="K224" s="48" t="s">
        <v>247</v>
      </c>
      <c r="L224" s="11" t="s">
        <v>248</v>
      </c>
    </row>
    <row r="225" spans="1:12" ht="105" hidden="1" customHeight="1" x14ac:dyDescent="0.25">
      <c r="A225" s="8"/>
      <c r="B225" s="8">
        <v>61</v>
      </c>
      <c r="C225" s="34" t="s">
        <v>244</v>
      </c>
      <c r="D225" s="16">
        <v>6712500</v>
      </c>
      <c r="E225" s="11" t="s">
        <v>138</v>
      </c>
      <c r="F225" s="11" t="s">
        <v>171</v>
      </c>
      <c r="G225" s="32">
        <v>241571</v>
      </c>
      <c r="H225" s="28">
        <v>1</v>
      </c>
      <c r="I225" s="14">
        <v>9500</v>
      </c>
      <c r="J225" s="15">
        <f t="shared" ref="J225:J229" si="16">H225*I225</f>
        <v>9500</v>
      </c>
      <c r="K225" s="48" t="s">
        <v>249</v>
      </c>
      <c r="L225" s="11" t="s">
        <v>250</v>
      </c>
    </row>
    <row r="226" spans="1:12" ht="105" hidden="1" customHeight="1" x14ac:dyDescent="0.25">
      <c r="A226" s="8"/>
      <c r="B226" s="8">
        <v>61</v>
      </c>
      <c r="C226" s="34" t="s">
        <v>244</v>
      </c>
      <c r="D226" s="16">
        <v>6712500</v>
      </c>
      <c r="E226" s="11" t="s">
        <v>138</v>
      </c>
      <c r="F226" s="11" t="s">
        <v>171</v>
      </c>
      <c r="G226" s="32">
        <v>241571</v>
      </c>
      <c r="H226" s="28">
        <v>1</v>
      </c>
      <c r="I226" s="14">
        <v>9500</v>
      </c>
      <c r="J226" s="15">
        <f t="shared" si="16"/>
        <v>9500</v>
      </c>
      <c r="K226" s="37" t="s">
        <v>251</v>
      </c>
      <c r="L226" s="11" t="s">
        <v>252</v>
      </c>
    </row>
    <row r="227" spans="1:12" ht="105" hidden="1" customHeight="1" x14ac:dyDescent="0.25">
      <c r="A227" s="8"/>
      <c r="B227" s="8">
        <v>61</v>
      </c>
      <c r="C227" s="34" t="s">
        <v>244</v>
      </c>
      <c r="D227" s="16">
        <v>6712500</v>
      </c>
      <c r="E227" s="11" t="s">
        <v>138</v>
      </c>
      <c r="F227" s="11" t="s">
        <v>171</v>
      </c>
      <c r="G227" s="32">
        <v>241571</v>
      </c>
      <c r="H227" s="28">
        <v>1</v>
      </c>
      <c r="I227" s="14">
        <v>9500</v>
      </c>
      <c r="J227" s="15">
        <f t="shared" si="16"/>
        <v>9500</v>
      </c>
      <c r="K227" s="37" t="s">
        <v>253</v>
      </c>
      <c r="L227" s="11" t="s">
        <v>254</v>
      </c>
    </row>
    <row r="228" spans="1:12" ht="105" hidden="1" customHeight="1" x14ac:dyDescent="0.25">
      <c r="A228" s="8"/>
      <c r="B228" s="8">
        <v>61</v>
      </c>
      <c r="C228" s="34" t="s">
        <v>244</v>
      </c>
      <c r="D228" s="16">
        <v>6712500</v>
      </c>
      <c r="E228" s="11" t="s">
        <v>138</v>
      </c>
      <c r="F228" s="11" t="s">
        <v>171</v>
      </c>
      <c r="G228" s="32">
        <v>241571</v>
      </c>
      <c r="H228" s="28">
        <v>1</v>
      </c>
      <c r="I228" s="14">
        <v>9500</v>
      </c>
      <c r="J228" s="15">
        <f t="shared" si="16"/>
        <v>9500</v>
      </c>
      <c r="K228" s="37" t="s">
        <v>255</v>
      </c>
      <c r="L228" s="11" t="s">
        <v>256</v>
      </c>
    </row>
    <row r="229" spans="1:12" ht="105" hidden="1" customHeight="1" x14ac:dyDescent="0.25">
      <c r="A229" s="8"/>
      <c r="B229" s="8">
        <v>61</v>
      </c>
      <c r="C229" s="34" t="s">
        <v>244</v>
      </c>
      <c r="D229" s="16">
        <v>6712500</v>
      </c>
      <c r="E229" s="11" t="s">
        <v>138</v>
      </c>
      <c r="F229" s="11" t="s">
        <v>171</v>
      </c>
      <c r="G229" s="32">
        <v>241571</v>
      </c>
      <c r="H229" s="28">
        <v>1</v>
      </c>
      <c r="I229" s="14">
        <v>9500</v>
      </c>
      <c r="J229" s="15">
        <f t="shared" si="16"/>
        <v>9500</v>
      </c>
      <c r="K229" s="37" t="s">
        <v>257</v>
      </c>
      <c r="L229" s="11" t="s">
        <v>258</v>
      </c>
    </row>
    <row r="230" spans="1:12" ht="105" hidden="1" customHeight="1" x14ac:dyDescent="0.25">
      <c r="A230" s="8"/>
      <c r="B230" s="8">
        <v>61</v>
      </c>
      <c r="C230" s="34" t="s">
        <v>244</v>
      </c>
      <c r="D230" s="16">
        <v>6712500</v>
      </c>
      <c r="E230" s="11" t="s">
        <v>138</v>
      </c>
      <c r="F230" s="11" t="s">
        <v>260</v>
      </c>
      <c r="G230" s="32">
        <v>241571</v>
      </c>
      <c r="H230" s="28" t="s">
        <v>162</v>
      </c>
      <c r="I230" s="14">
        <v>16000</v>
      </c>
      <c r="J230" s="15">
        <v>-96000</v>
      </c>
      <c r="K230" s="37"/>
      <c r="L230" s="11"/>
    </row>
    <row r="231" spans="1:12" ht="105" hidden="1" customHeight="1" x14ac:dyDescent="0.25">
      <c r="A231" s="8"/>
      <c r="B231" s="8">
        <v>61</v>
      </c>
      <c r="C231" s="34" t="s">
        <v>244</v>
      </c>
      <c r="D231" s="16">
        <v>6712500</v>
      </c>
      <c r="E231" s="11" t="s">
        <v>138</v>
      </c>
      <c r="F231" s="11" t="s">
        <v>260</v>
      </c>
      <c r="G231" s="32">
        <v>241571</v>
      </c>
      <c r="H231" s="28">
        <v>1</v>
      </c>
      <c r="I231" s="14">
        <v>16000</v>
      </c>
      <c r="J231" s="15">
        <f>H231*I231</f>
        <v>16000</v>
      </c>
      <c r="K231" s="48" t="s">
        <v>247</v>
      </c>
      <c r="L231" s="11" t="s">
        <v>248</v>
      </c>
    </row>
    <row r="232" spans="1:12" ht="105" hidden="1" customHeight="1" x14ac:dyDescent="0.25">
      <c r="A232" s="8"/>
      <c r="B232" s="8">
        <v>61</v>
      </c>
      <c r="C232" s="34" t="s">
        <v>244</v>
      </c>
      <c r="D232" s="16">
        <v>6712500</v>
      </c>
      <c r="E232" s="11" t="s">
        <v>138</v>
      </c>
      <c r="F232" s="11" t="s">
        <v>260</v>
      </c>
      <c r="G232" s="32">
        <v>241571</v>
      </c>
      <c r="H232" s="28">
        <v>1</v>
      </c>
      <c r="I232" s="14">
        <v>16000</v>
      </c>
      <c r="J232" s="15">
        <f t="shared" ref="J232:J236" si="17">H232*I232</f>
        <v>16000</v>
      </c>
      <c r="K232" s="48" t="s">
        <v>249</v>
      </c>
      <c r="L232" s="11" t="s">
        <v>250</v>
      </c>
    </row>
    <row r="233" spans="1:12" ht="105" hidden="1" customHeight="1" x14ac:dyDescent="0.25">
      <c r="A233" s="8"/>
      <c r="B233" s="8">
        <v>61</v>
      </c>
      <c r="C233" s="34" t="s">
        <v>244</v>
      </c>
      <c r="D233" s="16">
        <v>6712500</v>
      </c>
      <c r="E233" s="11" t="s">
        <v>138</v>
      </c>
      <c r="F233" s="11" t="s">
        <v>260</v>
      </c>
      <c r="G233" s="32">
        <v>241571</v>
      </c>
      <c r="H233" s="28">
        <v>1</v>
      </c>
      <c r="I233" s="14">
        <v>16000</v>
      </c>
      <c r="J233" s="15">
        <f t="shared" si="17"/>
        <v>16000</v>
      </c>
      <c r="K233" s="37" t="s">
        <v>251</v>
      </c>
      <c r="L233" s="11" t="s">
        <v>252</v>
      </c>
    </row>
    <row r="234" spans="1:12" ht="105" hidden="1" customHeight="1" x14ac:dyDescent="0.25">
      <c r="A234" s="8"/>
      <c r="B234" s="8">
        <v>61</v>
      </c>
      <c r="C234" s="34" t="s">
        <v>244</v>
      </c>
      <c r="D234" s="16">
        <v>6712500</v>
      </c>
      <c r="E234" s="11" t="s">
        <v>138</v>
      </c>
      <c r="F234" s="11" t="s">
        <v>260</v>
      </c>
      <c r="G234" s="32">
        <v>241571</v>
      </c>
      <c r="H234" s="28">
        <v>1</v>
      </c>
      <c r="I234" s="14">
        <v>16000</v>
      </c>
      <c r="J234" s="15">
        <f t="shared" si="17"/>
        <v>16000</v>
      </c>
      <c r="K234" s="37" t="s">
        <v>253</v>
      </c>
      <c r="L234" s="11" t="s">
        <v>254</v>
      </c>
    </row>
    <row r="235" spans="1:12" ht="105" hidden="1" customHeight="1" x14ac:dyDescent="0.25">
      <c r="A235" s="8"/>
      <c r="B235" s="8">
        <v>61</v>
      </c>
      <c r="C235" s="34" t="s">
        <v>244</v>
      </c>
      <c r="D235" s="16">
        <v>6712500</v>
      </c>
      <c r="E235" s="11" t="s">
        <v>138</v>
      </c>
      <c r="F235" s="11" t="s">
        <v>260</v>
      </c>
      <c r="G235" s="32">
        <v>241571</v>
      </c>
      <c r="H235" s="28">
        <v>1</v>
      </c>
      <c r="I235" s="14">
        <v>16000</v>
      </c>
      <c r="J235" s="15">
        <f t="shared" si="17"/>
        <v>16000</v>
      </c>
      <c r="K235" s="37" t="s">
        <v>255</v>
      </c>
      <c r="L235" s="11" t="s">
        <v>256</v>
      </c>
    </row>
    <row r="236" spans="1:12" ht="105" hidden="1" customHeight="1" x14ac:dyDescent="0.25">
      <c r="A236" s="8"/>
      <c r="B236" s="8">
        <v>61</v>
      </c>
      <c r="C236" s="34" t="s">
        <v>244</v>
      </c>
      <c r="D236" s="16">
        <v>6712500</v>
      </c>
      <c r="E236" s="11" t="s">
        <v>138</v>
      </c>
      <c r="F236" s="11" t="s">
        <v>260</v>
      </c>
      <c r="G236" s="32">
        <v>241571</v>
      </c>
      <c r="H236" s="28">
        <v>1</v>
      </c>
      <c r="I236" s="14">
        <v>16000</v>
      </c>
      <c r="J236" s="15">
        <f t="shared" si="17"/>
        <v>16000</v>
      </c>
      <c r="K236" s="37" t="s">
        <v>257</v>
      </c>
      <c r="L236" s="11" t="s">
        <v>258</v>
      </c>
    </row>
    <row r="237" spans="1:12" ht="105" hidden="1" customHeight="1" x14ac:dyDescent="0.25">
      <c r="A237" s="8"/>
      <c r="B237" s="8">
        <v>61</v>
      </c>
      <c r="C237" s="34" t="s">
        <v>244</v>
      </c>
      <c r="D237" s="16">
        <v>6712500</v>
      </c>
      <c r="E237" s="11" t="s">
        <v>138</v>
      </c>
      <c r="F237" s="11" t="s">
        <v>168</v>
      </c>
      <c r="G237" s="32">
        <v>241571</v>
      </c>
      <c r="H237" s="28" t="s">
        <v>147</v>
      </c>
      <c r="I237" s="14">
        <v>9500</v>
      </c>
      <c r="J237" s="15">
        <v>-114000</v>
      </c>
      <c r="K237" s="37"/>
      <c r="L237" s="11"/>
    </row>
    <row r="238" spans="1:12" ht="105" hidden="1" customHeight="1" x14ac:dyDescent="0.25">
      <c r="A238" s="8"/>
      <c r="B238" s="8">
        <v>61</v>
      </c>
      <c r="C238" s="34" t="s">
        <v>244</v>
      </c>
      <c r="D238" s="16">
        <v>6712500</v>
      </c>
      <c r="E238" s="11" t="s">
        <v>138</v>
      </c>
      <c r="F238" s="11" t="s">
        <v>168</v>
      </c>
      <c r="G238" s="32">
        <v>241571</v>
      </c>
      <c r="H238" s="28">
        <v>2</v>
      </c>
      <c r="I238" s="14">
        <v>9500</v>
      </c>
      <c r="J238" s="15">
        <f>H238*I238</f>
        <v>19000</v>
      </c>
      <c r="K238" s="48" t="s">
        <v>247</v>
      </c>
      <c r="L238" s="11" t="s">
        <v>248</v>
      </c>
    </row>
    <row r="239" spans="1:12" ht="105" hidden="1" customHeight="1" x14ac:dyDescent="0.25">
      <c r="A239" s="8"/>
      <c r="B239" s="8">
        <v>61</v>
      </c>
      <c r="C239" s="34" t="s">
        <v>244</v>
      </c>
      <c r="D239" s="16">
        <v>6712500</v>
      </c>
      <c r="E239" s="11" t="s">
        <v>138</v>
      </c>
      <c r="F239" s="11" t="s">
        <v>168</v>
      </c>
      <c r="G239" s="32">
        <v>241571</v>
      </c>
      <c r="H239" s="28">
        <v>2</v>
      </c>
      <c r="I239" s="14">
        <v>9500</v>
      </c>
      <c r="J239" s="15">
        <f t="shared" ref="J239:J243" si="18">H239*I239</f>
        <v>19000</v>
      </c>
      <c r="K239" s="48" t="s">
        <v>249</v>
      </c>
      <c r="L239" s="11" t="s">
        <v>250</v>
      </c>
    </row>
    <row r="240" spans="1:12" ht="105" hidden="1" customHeight="1" x14ac:dyDescent="0.25">
      <c r="A240" s="8"/>
      <c r="B240" s="8">
        <v>61</v>
      </c>
      <c r="C240" s="34" t="s">
        <v>244</v>
      </c>
      <c r="D240" s="16">
        <v>6712500</v>
      </c>
      <c r="E240" s="11" t="s">
        <v>138</v>
      </c>
      <c r="F240" s="11" t="s">
        <v>168</v>
      </c>
      <c r="G240" s="32">
        <v>241571</v>
      </c>
      <c r="H240" s="28">
        <v>2</v>
      </c>
      <c r="I240" s="14">
        <v>9500</v>
      </c>
      <c r="J240" s="15">
        <f t="shared" si="18"/>
        <v>19000</v>
      </c>
      <c r="K240" s="37" t="s">
        <v>251</v>
      </c>
      <c r="L240" s="11" t="s">
        <v>252</v>
      </c>
    </row>
    <row r="241" spans="1:12" ht="105" hidden="1" customHeight="1" x14ac:dyDescent="0.25">
      <c r="A241" s="8"/>
      <c r="B241" s="8">
        <v>61</v>
      </c>
      <c r="C241" s="34" t="s">
        <v>244</v>
      </c>
      <c r="D241" s="16">
        <v>6712500</v>
      </c>
      <c r="E241" s="11" t="s">
        <v>138</v>
      </c>
      <c r="F241" s="11" t="s">
        <v>168</v>
      </c>
      <c r="G241" s="32">
        <v>241571</v>
      </c>
      <c r="H241" s="28">
        <v>2</v>
      </c>
      <c r="I241" s="14">
        <v>9500</v>
      </c>
      <c r="J241" s="15">
        <f t="shared" si="18"/>
        <v>19000</v>
      </c>
      <c r="K241" s="37" t="s">
        <v>253</v>
      </c>
      <c r="L241" s="11" t="s">
        <v>254</v>
      </c>
    </row>
    <row r="242" spans="1:12" ht="105" hidden="1" customHeight="1" x14ac:dyDescent="0.25">
      <c r="A242" s="8"/>
      <c r="B242" s="8">
        <v>61</v>
      </c>
      <c r="C242" s="34" t="s">
        <v>244</v>
      </c>
      <c r="D242" s="16">
        <v>6712500</v>
      </c>
      <c r="E242" s="11" t="s">
        <v>138</v>
      </c>
      <c r="F242" s="11" t="s">
        <v>168</v>
      </c>
      <c r="G242" s="32">
        <v>241571</v>
      </c>
      <c r="H242" s="28">
        <v>2</v>
      </c>
      <c r="I242" s="14">
        <v>9500</v>
      </c>
      <c r="J242" s="15">
        <f t="shared" si="18"/>
        <v>19000</v>
      </c>
      <c r="K242" s="37" t="s">
        <v>255</v>
      </c>
      <c r="L242" s="11" t="s">
        <v>256</v>
      </c>
    </row>
    <row r="243" spans="1:12" ht="105" hidden="1" customHeight="1" x14ac:dyDescent="0.25">
      <c r="A243" s="8"/>
      <c r="B243" s="8">
        <v>61</v>
      </c>
      <c r="C243" s="34" t="s">
        <v>244</v>
      </c>
      <c r="D243" s="16">
        <v>6712500</v>
      </c>
      <c r="E243" s="11" t="s">
        <v>138</v>
      </c>
      <c r="F243" s="11" t="s">
        <v>168</v>
      </c>
      <c r="G243" s="32">
        <v>241571</v>
      </c>
      <c r="H243" s="28">
        <v>2</v>
      </c>
      <c r="I243" s="14">
        <v>9500</v>
      </c>
      <c r="J243" s="15">
        <f t="shared" si="18"/>
        <v>19000</v>
      </c>
      <c r="K243" s="37" t="s">
        <v>257</v>
      </c>
      <c r="L243" s="11" t="s">
        <v>258</v>
      </c>
    </row>
    <row r="244" spans="1:12" ht="105" hidden="1" customHeight="1" x14ac:dyDescent="0.25">
      <c r="A244" s="8"/>
      <c r="B244" s="8">
        <v>61</v>
      </c>
      <c r="C244" s="34" t="s">
        <v>244</v>
      </c>
      <c r="D244" s="16">
        <v>6712500</v>
      </c>
      <c r="E244" s="11" t="s">
        <v>138</v>
      </c>
      <c r="F244" s="11" t="s">
        <v>261</v>
      </c>
      <c r="G244" s="32">
        <v>241571</v>
      </c>
      <c r="H244" s="28" t="s">
        <v>164</v>
      </c>
      <c r="I244" s="14">
        <v>535000</v>
      </c>
      <c r="J244" s="15">
        <v>-3210000</v>
      </c>
      <c r="K244" s="37"/>
      <c r="L244" s="11"/>
    </row>
    <row r="245" spans="1:12" ht="105" hidden="1" customHeight="1" x14ac:dyDescent="0.25">
      <c r="A245" s="8"/>
      <c r="B245" s="8">
        <v>61</v>
      </c>
      <c r="C245" s="34" t="s">
        <v>244</v>
      </c>
      <c r="D245" s="16">
        <v>6712500</v>
      </c>
      <c r="E245" s="11" t="s">
        <v>138</v>
      </c>
      <c r="F245" s="11" t="s">
        <v>171</v>
      </c>
      <c r="G245" s="32">
        <v>241571</v>
      </c>
      <c r="H245" s="28">
        <v>1</v>
      </c>
      <c r="I245" s="14">
        <v>535000</v>
      </c>
      <c r="J245" s="15">
        <f>H245*I245</f>
        <v>535000</v>
      </c>
      <c r="K245" s="48" t="s">
        <v>247</v>
      </c>
      <c r="L245" s="11" t="s">
        <v>248</v>
      </c>
    </row>
    <row r="246" spans="1:12" ht="105" hidden="1" customHeight="1" x14ac:dyDescent="0.25">
      <c r="A246" s="8"/>
      <c r="B246" s="8">
        <v>61</v>
      </c>
      <c r="C246" s="34" t="s">
        <v>244</v>
      </c>
      <c r="D246" s="16">
        <v>6712500</v>
      </c>
      <c r="E246" s="11" t="s">
        <v>138</v>
      </c>
      <c r="F246" s="11" t="s">
        <v>171</v>
      </c>
      <c r="G246" s="32">
        <v>241571</v>
      </c>
      <c r="H246" s="28">
        <v>1</v>
      </c>
      <c r="I246" s="14">
        <v>535000</v>
      </c>
      <c r="J246" s="15">
        <f t="shared" ref="J246:J250" si="19">H246*I246</f>
        <v>535000</v>
      </c>
      <c r="K246" s="48" t="s">
        <v>249</v>
      </c>
      <c r="L246" s="11" t="s">
        <v>250</v>
      </c>
    </row>
    <row r="247" spans="1:12" ht="105" hidden="1" customHeight="1" x14ac:dyDescent="0.25">
      <c r="A247" s="8"/>
      <c r="B247" s="8">
        <v>61</v>
      </c>
      <c r="C247" s="34" t="s">
        <v>244</v>
      </c>
      <c r="D247" s="16">
        <v>6712500</v>
      </c>
      <c r="E247" s="11" t="s">
        <v>138</v>
      </c>
      <c r="F247" s="11" t="s">
        <v>171</v>
      </c>
      <c r="G247" s="32">
        <v>241571</v>
      </c>
      <c r="H247" s="28">
        <v>1</v>
      </c>
      <c r="I247" s="14">
        <v>535000</v>
      </c>
      <c r="J247" s="15">
        <f t="shared" si="19"/>
        <v>535000</v>
      </c>
      <c r="K247" s="37" t="s">
        <v>251</v>
      </c>
      <c r="L247" s="11" t="s">
        <v>252</v>
      </c>
    </row>
    <row r="248" spans="1:12" ht="105" hidden="1" customHeight="1" x14ac:dyDescent="0.25">
      <c r="A248" s="8"/>
      <c r="B248" s="8">
        <v>61</v>
      </c>
      <c r="C248" s="34" t="s">
        <v>244</v>
      </c>
      <c r="D248" s="16">
        <v>6712500</v>
      </c>
      <c r="E248" s="11" t="s">
        <v>138</v>
      </c>
      <c r="F248" s="11" t="s">
        <v>171</v>
      </c>
      <c r="G248" s="32">
        <v>241571</v>
      </c>
      <c r="H248" s="28">
        <v>1</v>
      </c>
      <c r="I248" s="14">
        <v>535000</v>
      </c>
      <c r="J248" s="15">
        <f t="shared" si="19"/>
        <v>535000</v>
      </c>
      <c r="K248" s="37" t="s">
        <v>253</v>
      </c>
      <c r="L248" s="11" t="s">
        <v>254</v>
      </c>
    </row>
    <row r="249" spans="1:12" ht="105" hidden="1" customHeight="1" x14ac:dyDescent="0.25">
      <c r="A249" s="8"/>
      <c r="B249" s="8">
        <v>61</v>
      </c>
      <c r="C249" s="34" t="s">
        <v>244</v>
      </c>
      <c r="D249" s="16">
        <v>6712500</v>
      </c>
      <c r="E249" s="11" t="s">
        <v>138</v>
      </c>
      <c r="F249" s="11" t="s">
        <v>171</v>
      </c>
      <c r="G249" s="32">
        <v>241571</v>
      </c>
      <c r="H249" s="28">
        <v>1</v>
      </c>
      <c r="I249" s="14">
        <v>535000</v>
      </c>
      <c r="J249" s="15">
        <f t="shared" si="19"/>
        <v>535000</v>
      </c>
      <c r="K249" s="37" t="s">
        <v>255</v>
      </c>
      <c r="L249" s="11" t="s">
        <v>256</v>
      </c>
    </row>
    <row r="250" spans="1:12" ht="105" hidden="1" customHeight="1" x14ac:dyDescent="0.25">
      <c r="A250" s="8"/>
      <c r="B250" s="8">
        <v>61</v>
      </c>
      <c r="C250" s="34" t="s">
        <v>244</v>
      </c>
      <c r="D250" s="16">
        <v>6712500</v>
      </c>
      <c r="E250" s="11" t="s">
        <v>138</v>
      </c>
      <c r="F250" s="11" t="s">
        <v>171</v>
      </c>
      <c r="G250" s="32">
        <v>241571</v>
      </c>
      <c r="H250" s="28">
        <v>1</v>
      </c>
      <c r="I250" s="14">
        <v>535000</v>
      </c>
      <c r="J250" s="15">
        <f t="shared" si="19"/>
        <v>535000</v>
      </c>
      <c r="K250" s="37" t="s">
        <v>257</v>
      </c>
      <c r="L250" s="11" t="s">
        <v>258</v>
      </c>
    </row>
    <row r="251" spans="1:12" ht="105" hidden="1" customHeight="1" x14ac:dyDescent="0.25">
      <c r="A251" s="8"/>
      <c r="B251" s="8">
        <v>61</v>
      </c>
      <c r="C251" s="34" t="s">
        <v>244</v>
      </c>
      <c r="D251" s="16">
        <v>6712500</v>
      </c>
      <c r="E251" s="11" t="s">
        <v>138</v>
      </c>
      <c r="F251" s="11" t="s">
        <v>262</v>
      </c>
      <c r="G251" s="32">
        <v>241571</v>
      </c>
      <c r="H251" s="28" t="s">
        <v>166</v>
      </c>
      <c r="I251" s="14">
        <v>5000</v>
      </c>
      <c r="J251" s="15">
        <v>-60000</v>
      </c>
      <c r="K251" s="37"/>
      <c r="L251" s="11"/>
    </row>
    <row r="252" spans="1:12" ht="105" hidden="1" customHeight="1" x14ac:dyDescent="0.25">
      <c r="A252" s="8"/>
      <c r="B252" s="8">
        <v>61</v>
      </c>
      <c r="C252" s="34" t="s">
        <v>244</v>
      </c>
      <c r="D252" s="16">
        <v>6712500</v>
      </c>
      <c r="E252" s="11" t="s">
        <v>138</v>
      </c>
      <c r="F252" s="11" t="s">
        <v>262</v>
      </c>
      <c r="G252" s="32">
        <v>241571</v>
      </c>
      <c r="H252" s="28">
        <v>2</v>
      </c>
      <c r="I252" s="14">
        <v>5000</v>
      </c>
      <c r="J252" s="15">
        <f>H252*I252</f>
        <v>10000</v>
      </c>
      <c r="K252" s="48" t="s">
        <v>247</v>
      </c>
      <c r="L252" s="11" t="s">
        <v>248</v>
      </c>
    </row>
    <row r="253" spans="1:12" ht="105" hidden="1" customHeight="1" x14ac:dyDescent="0.25">
      <c r="A253" s="8"/>
      <c r="B253" s="8">
        <v>61</v>
      </c>
      <c r="C253" s="34" t="s">
        <v>244</v>
      </c>
      <c r="D253" s="16">
        <v>6712500</v>
      </c>
      <c r="E253" s="11" t="s">
        <v>138</v>
      </c>
      <c r="F253" s="11" t="s">
        <v>262</v>
      </c>
      <c r="G253" s="32">
        <v>241571</v>
      </c>
      <c r="H253" s="28">
        <v>2</v>
      </c>
      <c r="I253" s="14">
        <v>5000</v>
      </c>
      <c r="J253" s="15">
        <f t="shared" ref="J253:J257" si="20">H253*I253</f>
        <v>10000</v>
      </c>
      <c r="K253" s="48" t="s">
        <v>249</v>
      </c>
      <c r="L253" s="11" t="s">
        <v>250</v>
      </c>
    </row>
    <row r="254" spans="1:12" ht="105" hidden="1" customHeight="1" x14ac:dyDescent="0.25">
      <c r="A254" s="8"/>
      <c r="B254" s="8">
        <v>61</v>
      </c>
      <c r="C254" s="34" t="s">
        <v>244</v>
      </c>
      <c r="D254" s="16">
        <v>6712500</v>
      </c>
      <c r="E254" s="11" t="s">
        <v>138</v>
      </c>
      <c r="F254" s="11" t="s">
        <v>262</v>
      </c>
      <c r="G254" s="32">
        <v>241571</v>
      </c>
      <c r="H254" s="28">
        <v>2</v>
      </c>
      <c r="I254" s="14">
        <v>5000</v>
      </c>
      <c r="J254" s="15">
        <f t="shared" si="20"/>
        <v>10000</v>
      </c>
      <c r="K254" s="37" t="s">
        <v>251</v>
      </c>
      <c r="L254" s="11" t="s">
        <v>252</v>
      </c>
    </row>
    <row r="255" spans="1:12" ht="105" hidden="1" customHeight="1" x14ac:dyDescent="0.25">
      <c r="A255" s="8"/>
      <c r="B255" s="8">
        <v>61</v>
      </c>
      <c r="C255" s="34" t="s">
        <v>244</v>
      </c>
      <c r="D255" s="16">
        <v>6712500</v>
      </c>
      <c r="E255" s="11" t="s">
        <v>138</v>
      </c>
      <c r="F255" s="11" t="s">
        <v>262</v>
      </c>
      <c r="G255" s="32">
        <v>241571</v>
      </c>
      <c r="H255" s="28">
        <v>2</v>
      </c>
      <c r="I255" s="14">
        <v>5000</v>
      </c>
      <c r="J255" s="15">
        <f t="shared" si="20"/>
        <v>10000</v>
      </c>
      <c r="K255" s="37" t="s">
        <v>253</v>
      </c>
      <c r="L255" s="11" t="s">
        <v>254</v>
      </c>
    </row>
    <row r="256" spans="1:12" ht="105" hidden="1" customHeight="1" x14ac:dyDescent="0.25">
      <c r="A256" s="8"/>
      <c r="B256" s="8">
        <v>61</v>
      </c>
      <c r="C256" s="34" t="s">
        <v>244</v>
      </c>
      <c r="D256" s="16">
        <v>6712500</v>
      </c>
      <c r="E256" s="11" t="s">
        <v>138</v>
      </c>
      <c r="F256" s="11" t="s">
        <v>262</v>
      </c>
      <c r="G256" s="32">
        <v>241571</v>
      </c>
      <c r="H256" s="28">
        <v>2</v>
      </c>
      <c r="I256" s="14">
        <v>5000</v>
      </c>
      <c r="J256" s="15">
        <f t="shared" si="20"/>
        <v>10000</v>
      </c>
      <c r="K256" s="37" t="s">
        <v>255</v>
      </c>
      <c r="L256" s="11" t="s">
        <v>256</v>
      </c>
    </row>
    <row r="257" spans="1:12" ht="105" hidden="1" customHeight="1" x14ac:dyDescent="0.25">
      <c r="A257" s="8"/>
      <c r="B257" s="8">
        <v>61</v>
      </c>
      <c r="C257" s="34" t="s">
        <v>244</v>
      </c>
      <c r="D257" s="16">
        <v>6712500</v>
      </c>
      <c r="E257" s="11" t="s">
        <v>138</v>
      </c>
      <c r="F257" s="11" t="s">
        <v>262</v>
      </c>
      <c r="G257" s="32">
        <v>241571</v>
      </c>
      <c r="H257" s="28">
        <v>2</v>
      </c>
      <c r="I257" s="14">
        <v>5000</v>
      </c>
      <c r="J257" s="15">
        <f t="shared" si="20"/>
        <v>10000</v>
      </c>
      <c r="K257" s="37" t="s">
        <v>257</v>
      </c>
      <c r="L257" s="11" t="s">
        <v>258</v>
      </c>
    </row>
    <row r="258" spans="1:12" ht="105" hidden="1" customHeight="1" x14ac:dyDescent="0.25">
      <c r="A258" s="8"/>
      <c r="B258" s="8">
        <v>61</v>
      </c>
      <c r="C258" s="34" t="s">
        <v>244</v>
      </c>
      <c r="D258" s="16">
        <v>6712500</v>
      </c>
      <c r="E258" s="11" t="s">
        <v>138</v>
      </c>
      <c r="F258" s="11" t="s">
        <v>263</v>
      </c>
      <c r="G258" s="32">
        <v>241571</v>
      </c>
      <c r="H258" s="28" t="s">
        <v>162</v>
      </c>
      <c r="I258" s="14">
        <v>11800</v>
      </c>
      <c r="J258" s="15">
        <v>-70800</v>
      </c>
      <c r="K258" s="37"/>
      <c r="L258" s="11"/>
    </row>
    <row r="259" spans="1:12" ht="105" hidden="1" customHeight="1" x14ac:dyDescent="0.25">
      <c r="A259" s="8"/>
      <c r="B259" s="8">
        <v>61</v>
      </c>
      <c r="C259" s="34" t="s">
        <v>244</v>
      </c>
      <c r="D259" s="16">
        <v>6712500</v>
      </c>
      <c r="E259" s="11" t="s">
        <v>138</v>
      </c>
      <c r="F259" s="11" t="s">
        <v>263</v>
      </c>
      <c r="G259" s="32">
        <v>241571</v>
      </c>
      <c r="H259" s="28">
        <v>1</v>
      </c>
      <c r="I259" s="14">
        <v>11800</v>
      </c>
      <c r="J259" s="15">
        <f>H259*I259</f>
        <v>11800</v>
      </c>
      <c r="K259" s="48" t="s">
        <v>247</v>
      </c>
      <c r="L259" s="11" t="s">
        <v>248</v>
      </c>
    </row>
    <row r="260" spans="1:12" ht="105" hidden="1" customHeight="1" x14ac:dyDescent="0.25">
      <c r="A260" s="8"/>
      <c r="B260" s="8">
        <v>61</v>
      </c>
      <c r="C260" s="34" t="s">
        <v>244</v>
      </c>
      <c r="D260" s="16">
        <v>6712500</v>
      </c>
      <c r="E260" s="11" t="s">
        <v>138</v>
      </c>
      <c r="F260" s="11" t="s">
        <v>263</v>
      </c>
      <c r="G260" s="32">
        <v>241571</v>
      </c>
      <c r="H260" s="28">
        <v>1</v>
      </c>
      <c r="I260" s="14">
        <v>11800</v>
      </c>
      <c r="J260" s="15">
        <f t="shared" ref="J260:J264" si="21">H260*I260</f>
        <v>11800</v>
      </c>
      <c r="K260" s="48" t="s">
        <v>249</v>
      </c>
      <c r="L260" s="11" t="s">
        <v>250</v>
      </c>
    </row>
    <row r="261" spans="1:12" ht="105" hidden="1" customHeight="1" x14ac:dyDescent="0.25">
      <c r="A261" s="8"/>
      <c r="B261" s="8">
        <v>61</v>
      </c>
      <c r="C261" s="34" t="s">
        <v>244</v>
      </c>
      <c r="D261" s="16">
        <v>6712500</v>
      </c>
      <c r="E261" s="11" t="s">
        <v>138</v>
      </c>
      <c r="F261" s="11" t="s">
        <v>263</v>
      </c>
      <c r="G261" s="32">
        <v>241571</v>
      </c>
      <c r="H261" s="28">
        <v>1</v>
      </c>
      <c r="I261" s="14">
        <v>11800</v>
      </c>
      <c r="J261" s="15">
        <f t="shared" si="21"/>
        <v>11800</v>
      </c>
      <c r="K261" s="37" t="s">
        <v>251</v>
      </c>
      <c r="L261" s="11" t="s">
        <v>252</v>
      </c>
    </row>
    <row r="262" spans="1:12" ht="105" hidden="1" customHeight="1" x14ac:dyDescent="0.25">
      <c r="A262" s="8"/>
      <c r="B262" s="8">
        <v>61</v>
      </c>
      <c r="C262" s="34" t="s">
        <v>244</v>
      </c>
      <c r="D262" s="16">
        <v>6712500</v>
      </c>
      <c r="E262" s="11" t="s">
        <v>138</v>
      </c>
      <c r="F262" s="11" t="s">
        <v>263</v>
      </c>
      <c r="G262" s="32">
        <v>241571</v>
      </c>
      <c r="H262" s="28">
        <v>1</v>
      </c>
      <c r="I262" s="14">
        <v>11800</v>
      </c>
      <c r="J262" s="15">
        <f t="shared" si="21"/>
        <v>11800</v>
      </c>
      <c r="K262" s="37" t="s">
        <v>253</v>
      </c>
      <c r="L262" s="11" t="s">
        <v>254</v>
      </c>
    </row>
    <row r="263" spans="1:12" ht="105" hidden="1" customHeight="1" x14ac:dyDescent="0.25">
      <c r="A263" s="8"/>
      <c r="B263" s="8">
        <v>61</v>
      </c>
      <c r="C263" s="34" t="s">
        <v>244</v>
      </c>
      <c r="D263" s="16">
        <v>6712500</v>
      </c>
      <c r="E263" s="11" t="s">
        <v>138</v>
      </c>
      <c r="F263" s="11" t="s">
        <v>263</v>
      </c>
      <c r="G263" s="32">
        <v>241571</v>
      </c>
      <c r="H263" s="28">
        <v>1</v>
      </c>
      <c r="I263" s="14">
        <v>11800</v>
      </c>
      <c r="J263" s="15">
        <f t="shared" si="21"/>
        <v>11800</v>
      </c>
      <c r="K263" s="37" t="s">
        <v>255</v>
      </c>
      <c r="L263" s="11" t="s">
        <v>256</v>
      </c>
    </row>
    <row r="264" spans="1:12" ht="105" hidden="1" customHeight="1" x14ac:dyDescent="0.25">
      <c r="A264" s="8"/>
      <c r="B264" s="8">
        <v>61</v>
      </c>
      <c r="C264" s="34" t="s">
        <v>244</v>
      </c>
      <c r="D264" s="16">
        <v>6712500</v>
      </c>
      <c r="E264" s="11" t="s">
        <v>138</v>
      </c>
      <c r="F264" s="11" t="s">
        <v>263</v>
      </c>
      <c r="G264" s="32">
        <v>241571</v>
      </c>
      <c r="H264" s="28">
        <v>1</v>
      </c>
      <c r="I264" s="14">
        <v>11800</v>
      </c>
      <c r="J264" s="15">
        <f t="shared" si="21"/>
        <v>11800</v>
      </c>
      <c r="K264" s="37" t="s">
        <v>257</v>
      </c>
      <c r="L264" s="11" t="s">
        <v>258</v>
      </c>
    </row>
    <row r="265" spans="1:12" ht="126" hidden="1" customHeight="1" x14ac:dyDescent="0.25">
      <c r="A265" s="8"/>
      <c r="B265" s="8">
        <v>61</v>
      </c>
      <c r="C265" s="34" t="s">
        <v>264</v>
      </c>
      <c r="D265" s="16">
        <v>725000</v>
      </c>
      <c r="E265" s="11" t="s">
        <v>43</v>
      </c>
      <c r="F265" s="11" t="s">
        <v>265</v>
      </c>
      <c r="G265" s="12">
        <v>241575</v>
      </c>
      <c r="H265" s="13" t="s">
        <v>266</v>
      </c>
      <c r="I265" s="15">
        <v>-637525.81000000006</v>
      </c>
      <c r="J265" s="15">
        <v>-637525.81000000006</v>
      </c>
      <c r="K265" s="37"/>
      <c r="L265" s="11" t="s">
        <v>267</v>
      </c>
    </row>
    <row r="266" spans="1:12" ht="126" hidden="1" customHeight="1" x14ac:dyDescent="0.25">
      <c r="A266" s="8"/>
      <c r="B266" s="8">
        <v>61</v>
      </c>
      <c r="C266" s="34" t="s">
        <v>264</v>
      </c>
      <c r="D266" s="16">
        <v>725000</v>
      </c>
      <c r="E266" s="11" t="s">
        <v>43</v>
      </c>
      <c r="F266" s="11" t="s">
        <v>265</v>
      </c>
      <c r="G266" s="12">
        <v>241575</v>
      </c>
      <c r="H266" s="28">
        <v>1</v>
      </c>
      <c r="I266" s="33">
        <v>127525.162</v>
      </c>
      <c r="J266" s="15">
        <f t="shared" ref="J266:J270" si="22">H266*I266</f>
        <v>127525.162</v>
      </c>
      <c r="K266" s="37" t="s">
        <v>155</v>
      </c>
      <c r="L266" s="11" t="s">
        <v>268</v>
      </c>
    </row>
    <row r="267" spans="1:12" ht="126" hidden="1" customHeight="1" x14ac:dyDescent="0.25">
      <c r="A267" s="8"/>
      <c r="B267" s="8">
        <v>61</v>
      </c>
      <c r="C267" s="34" t="s">
        <v>264</v>
      </c>
      <c r="D267" s="16">
        <v>725000</v>
      </c>
      <c r="E267" s="11" t="s">
        <v>43</v>
      </c>
      <c r="F267" s="11" t="s">
        <v>265</v>
      </c>
      <c r="G267" s="12">
        <v>241575</v>
      </c>
      <c r="H267" s="28">
        <v>1</v>
      </c>
      <c r="I267" s="33">
        <v>127525.162</v>
      </c>
      <c r="J267" s="15">
        <f t="shared" si="22"/>
        <v>127525.162</v>
      </c>
      <c r="K267" s="37" t="s">
        <v>143</v>
      </c>
      <c r="L267" s="11" t="s">
        <v>269</v>
      </c>
    </row>
    <row r="268" spans="1:12" ht="126" hidden="1" customHeight="1" x14ac:dyDescent="0.25">
      <c r="A268" s="8"/>
      <c r="B268" s="8">
        <v>61</v>
      </c>
      <c r="C268" s="34" t="s">
        <v>264</v>
      </c>
      <c r="D268" s="16">
        <v>725000</v>
      </c>
      <c r="E268" s="11" t="s">
        <v>43</v>
      </c>
      <c r="F268" s="11" t="s">
        <v>265</v>
      </c>
      <c r="G268" s="12">
        <v>241575</v>
      </c>
      <c r="H268" s="28">
        <v>1</v>
      </c>
      <c r="I268" s="33">
        <v>127525.162</v>
      </c>
      <c r="J268" s="15">
        <f t="shared" si="22"/>
        <v>127525.162</v>
      </c>
      <c r="K268" s="37" t="s">
        <v>270</v>
      </c>
      <c r="L268" s="11" t="s">
        <v>271</v>
      </c>
    </row>
    <row r="269" spans="1:12" ht="126" hidden="1" customHeight="1" x14ac:dyDescent="0.25">
      <c r="A269" s="8"/>
      <c r="B269" s="8">
        <v>61</v>
      </c>
      <c r="C269" s="34" t="s">
        <v>264</v>
      </c>
      <c r="D269" s="16">
        <v>725000</v>
      </c>
      <c r="E269" s="11" t="s">
        <v>43</v>
      </c>
      <c r="F269" s="11" t="s">
        <v>265</v>
      </c>
      <c r="G269" s="12">
        <v>241575</v>
      </c>
      <c r="H269" s="28">
        <v>1</v>
      </c>
      <c r="I269" s="33">
        <v>127525.162</v>
      </c>
      <c r="J269" s="15">
        <f t="shared" si="22"/>
        <v>127525.162</v>
      </c>
      <c r="K269" s="37" t="s">
        <v>251</v>
      </c>
      <c r="L269" s="11" t="s">
        <v>272</v>
      </c>
    </row>
    <row r="270" spans="1:12" ht="126" hidden="1" customHeight="1" x14ac:dyDescent="0.25">
      <c r="A270" s="8"/>
      <c r="B270" s="8">
        <v>61</v>
      </c>
      <c r="C270" s="34" t="s">
        <v>264</v>
      </c>
      <c r="D270" s="16">
        <v>725000</v>
      </c>
      <c r="E270" s="11" t="s">
        <v>43</v>
      </c>
      <c r="F270" s="11" t="s">
        <v>265</v>
      </c>
      <c r="G270" s="12">
        <v>241575</v>
      </c>
      <c r="H270" s="28">
        <v>1</v>
      </c>
      <c r="I270" s="33">
        <v>127525.162</v>
      </c>
      <c r="J270" s="15">
        <f t="shared" si="22"/>
        <v>127525.162</v>
      </c>
      <c r="K270" s="37"/>
      <c r="L270" s="11"/>
    </row>
    <row r="271" spans="1:12" ht="84" hidden="1" customHeight="1" x14ac:dyDescent="0.25">
      <c r="A271" s="8"/>
      <c r="B271" s="8">
        <v>61</v>
      </c>
      <c r="C271" s="34" t="s">
        <v>273</v>
      </c>
      <c r="D271" s="16">
        <v>33162000</v>
      </c>
      <c r="E271" s="11" t="s">
        <v>274</v>
      </c>
      <c r="F271" s="11" t="s">
        <v>275</v>
      </c>
      <c r="G271" s="12">
        <v>241554</v>
      </c>
      <c r="H271" s="13" t="s">
        <v>36</v>
      </c>
      <c r="I271" s="14">
        <v>3259003.2</v>
      </c>
      <c r="J271" s="15">
        <v>-3259003.2</v>
      </c>
      <c r="K271" s="37" t="s">
        <v>131</v>
      </c>
      <c r="L271" s="11" t="s">
        <v>132</v>
      </c>
    </row>
    <row r="272" spans="1:12" ht="84" hidden="1" customHeight="1" x14ac:dyDescent="0.25">
      <c r="A272" s="8"/>
      <c r="B272" s="8">
        <v>61</v>
      </c>
      <c r="C272" s="34" t="s">
        <v>273</v>
      </c>
      <c r="D272" s="16">
        <v>33162000</v>
      </c>
      <c r="E272" s="11" t="s">
        <v>274</v>
      </c>
      <c r="F272" s="11" t="s">
        <v>276</v>
      </c>
      <c r="G272" s="12">
        <v>241554</v>
      </c>
      <c r="H272" s="13" t="s">
        <v>36</v>
      </c>
      <c r="I272" s="14">
        <v>27764331.800000001</v>
      </c>
      <c r="J272" s="15">
        <v>-27764331.800000001</v>
      </c>
      <c r="K272" s="37" t="s">
        <v>131</v>
      </c>
      <c r="L272" s="11" t="s">
        <v>132</v>
      </c>
    </row>
    <row r="274" spans="9:12" ht="21" x14ac:dyDescent="0.35">
      <c r="I274" s="54" t="s">
        <v>278</v>
      </c>
      <c r="J274" s="68" t="s">
        <v>283</v>
      </c>
      <c r="K274" s="68"/>
      <c r="L274" s="57" t="s">
        <v>279</v>
      </c>
    </row>
    <row r="275" spans="9:12" ht="21" x14ac:dyDescent="0.35">
      <c r="I275" s="54" t="s">
        <v>280</v>
      </c>
      <c r="J275" s="68" t="s">
        <v>282</v>
      </c>
      <c r="K275" s="68"/>
      <c r="L275" s="57"/>
    </row>
    <row r="276" spans="9:12" ht="21" x14ac:dyDescent="0.35">
      <c r="I276" s="54" t="s">
        <v>281</v>
      </c>
      <c r="J276" s="67">
        <v>241981</v>
      </c>
      <c r="K276" s="67"/>
      <c r="L276" s="57"/>
    </row>
  </sheetData>
  <autoFilter ref="A4:L272">
    <filterColumn colId="10">
      <filters>
        <filter val="สนง.ศิลปากรที่ 14 นครศรีธรรมราช"/>
      </filters>
    </filterColumn>
  </autoFilter>
  <mergeCells count="7">
    <mergeCell ref="J276:K276"/>
    <mergeCell ref="A1:L1"/>
    <mergeCell ref="A2:L2"/>
    <mergeCell ref="C3:E3"/>
    <mergeCell ref="G3:K3"/>
    <mergeCell ref="J274:K274"/>
    <mergeCell ref="J275:K275"/>
  </mergeCells>
  <pageMargins left="0.2" right="0.2" top="0.27" bottom="0.19" header="0.3" footer="0.17"/>
  <pageSetup paperSize="9" scale="5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46</vt:i4>
      </vt:variant>
    </vt:vector>
  </HeadingPairs>
  <TitlesOfParts>
    <vt:vector size="46" baseType="lpstr">
      <vt:lpstr>sheet 1</vt:lpstr>
      <vt:lpstr>การรถไฟ</vt:lpstr>
      <vt:lpstr>ทต ทุ่งสง</vt:lpstr>
      <vt:lpstr>ทม</vt:lpstr>
      <vt:lpstr>สหกรณ์</vt:lpstr>
      <vt:lpstr>ภจว</vt:lpstr>
      <vt:lpstr>ทม ปากพนัง</vt:lpstr>
      <vt:lpstr>มวล</vt:lpstr>
      <vt:lpstr>อบต วังอ่าง</vt:lpstr>
      <vt:lpstr>ทต.ทุงใส.1</vt:lpstr>
      <vt:lpstr>อบต บ้านเกาะ</vt:lpstr>
      <vt:lpstr>อบต ดุสิต.1</vt:lpstr>
      <vt:lpstr>อบต บางรูป.1</vt:lpstr>
      <vt:lpstr>กษส</vt:lpstr>
      <vt:lpstr>ทต อ่าวขนอม</vt:lpstr>
      <vt:lpstr>ทต ทุ่งใส</vt:lpstr>
      <vt:lpstr>ปภ</vt:lpstr>
      <vt:lpstr>สนจ</vt:lpstr>
      <vt:lpstr>สหกรณ์.1</vt:lpstr>
      <vt:lpstr>อบต.ทุ่งใส</vt:lpstr>
      <vt:lpstr>อบต.แหลม</vt:lpstr>
      <vt:lpstr>ทต ท่าแพ</vt:lpstr>
      <vt:lpstr>อบต ท่าซัก</vt:lpstr>
      <vt:lpstr>ทต ปากนคร</vt:lpstr>
      <vt:lpstr>ทต ชะมาย</vt:lpstr>
      <vt:lpstr>อบต ถ้ำพรรณรา</vt:lpstr>
      <vt:lpstr>ทม ปากพนัง.1</vt:lpstr>
      <vt:lpstr>ทต ทุ่งใส.1</vt:lpstr>
      <vt:lpstr>อบต วังอ่าง.1</vt:lpstr>
      <vt:lpstr>ทต ลานสกา</vt:lpstr>
      <vt:lpstr>ทต.ลานสกา</vt:lpstr>
      <vt:lpstr>ทม.ทุ่งสง</vt:lpstr>
      <vt:lpstr>ทต.ลานสกา1</vt:lpstr>
      <vt:lpstr>อบต บ้านเกาะ.1</vt:lpstr>
      <vt:lpstr>มวล.1</vt:lpstr>
      <vt:lpstr>อบต บางรูป</vt:lpstr>
      <vt:lpstr>อบต สำเภา</vt:lpstr>
      <vt:lpstr>อบต ดุสิต</vt:lpstr>
      <vt:lpstr>อบต นาเขลียง</vt:lpstr>
      <vt:lpstr>อบต สวนหลวง</vt:lpstr>
      <vt:lpstr>อบต ท้ายสำเภา</vt:lpstr>
      <vt:lpstr>สหกรณื.2</vt:lpstr>
      <vt:lpstr>ลุ่มน้ำ</vt:lpstr>
      <vt:lpstr>อบต กรุงชิง</vt:lpstr>
      <vt:lpstr>อบต เขาแก้ว</vt:lpstr>
      <vt:lpstr>สน.ศิล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cp:lastPrinted>2019-07-11T03:53:51Z</cp:lastPrinted>
  <dcterms:created xsi:type="dcterms:W3CDTF">2019-07-09T09:08:22Z</dcterms:created>
  <dcterms:modified xsi:type="dcterms:W3CDTF">2019-07-21T19:22:07Z</dcterms:modified>
</cp:coreProperties>
</file>